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2"/>
  </bookViews>
  <sheets>
    <sheet name="І тур" sheetId="1" r:id="rId1"/>
    <sheet name="ІІ тур " sheetId="2" r:id="rId2"/>
    <sheet name="Зведений" sheetId="3" r:id="rId3"/>
  </sheets>
  <definedNames/>
  <calcPr fullCalcOnLoad="1"/>
</workbook>
</file>

<file path=xl/sharedStrings.xml><?xml version="1.0" encoding="utf-8"?>
<sst xmlns="http://schemas.openxmlformats.org/spreadsheetml/2006/main" count="502" uniqueCount="136">
  <si>
    <t>Кубок України з лову хижої риби з берега с. Коновка Кельменецького району Чернівецької області 12-13 вересня 2008 року</t>
  </si>
  <si>
    <t>№ з/п</t>
  </si>
  <si>
    <t>Назва команди</t>
  </si>
  <si>
    <t>ПІП учасника</t>
  </si>
  <si>
    <t>зона</t>
  </si>
  <si>
    <t>Вага, гр</t>
  </si>
  <si>
    <t>К-сть, шт</t>
  </si>
  <si>
    <t>Результат, бали</t>
  </si>
  <si>
    <t>Сума балів</t>
  </si>
  <si>
    <t>Місце особове</t>
  </si>
  <si>
    <t>Місце командне</t>
  </si>
  <si>
    <t>І-й тур</t>
  </si>
  <si>
    <t>ІІ-й тур</t>
  </si>
  <si>
    <t>Зведений</t>
  </si>
  <si>
    <t>Сума місць за змагання особове</t>
  </si>
  <si>
    <t>Сума місць за змагання командне</t>
  </si>
  <si>
    <t>Вага, гр особова</t>
  </si>
  <si>
    <t>Вага, гр командна</t>
  </si>
  <si>
    <t>К-сть, шт особова</t>
  </si>
  <si>
    <t>К-сть, шт командна</t>
  </si>
  <si>
    <t>Сума балів особова</t>
  </si>
  <si>
    <t>Сума балів командна</t>
  </si>
  <si>
    <t>Овелько Антон Феликсович</t>
  </si>
  <si>
    <t>Овелько Тимофей Феликсович</t>
  </si>
  <si>
    <t>Прокопчук Александр Николаевич</t>
  </si>
  <si>
    <t>Бучка Руслан</t>
  </si>
  <si>
    <t>Туряк Роман</t>
  </si>
  <si>
    <t>Машенцев Сергей Борисович</t>
  </si>
  <si>
    <t>Черновцы-1</t>
  </si>
  <si>
    <t>Черновцы-2</t>
  </si>
  <si>
    <t>Киев-1</t>
  </si>
  <si>
    <t>Волынец Игорь Романович</t>
  </si>
  <si>
    <t>Современная рыбалка</t>
  </si>
  <si>
    <t>Федоренко Евгений Александрович</t>
  </si>
  <si>
    <t>Стецюк Виталий</t>
  </si>
  <si>
    <t>Херсон</t>
  </si>
  <si>
    <t xml:space="preserve">Багаутдинов Рамиль Олимович           </t>
  </si>
  <si>
    <t>Солодовников Владимир Викторович</t>
  </si>
  <si>
    <t xml:space="preserve">Синицын Константин Сергеевич         </t>
  </si>
  <si>
    <t>Киев-2</t>
  </si>
  <si>
    <t xml:space="preserve">Левченко Виталий Васильевич </t>
  </si>
  <si>
    <t>Флагман</t>
  </si>
  <si>
    <t>Байталоха Сергей Николаевич</t>
  </si>
  <si>
    <t>Ищенко Сергей Викторович</t>
  </si>
  <si>
    <t>Ивано-Франковск-1</t>
  </si>
  <si>
    <t>Кобелюх Владислав Игоревич</t>
  </si>
  <si>
    <t>Гашевский Тарас Теофилович</t>
  </si>
  <si>
    <t>Луцан Валерий Степанович</t>
  </si>
  <si>
    <t>Ивано-Франковск-2</t>
  </si>
  <si>
    <t>Рыжий Марьян Владимирович</t>
  </si>
  <si>
    <t>Фейчук Ярослав Ярославович</t>
  </si>
  <si>
    <t>Усков Валентин Анатольевич</t>
  </si>
  <si>
    <t>Крым-1</t>
  </si>
  <si>
    <t xml:space="preserve">Демидко Олег Юрьевич </t>
  </si>
  <si>
    <t>Гоменюк Николай Валерьевич</t>
  </si>
  <si>
    <t>Харьков-1</t>
  </si>
  <si>
    <t>Слободянюк Александр</t>
  </si>
  <si>
    <t>Луценко Игорь</t>
  </si>
  <si>
    <t>Харьков-2</t>
  </si>
  <si>
    <t>Вагин Алексей</t>
  </si>
  <si>
    <t>Глущенко Денис</t>
  </si>
  <si>
    <t>Терещенко константин</t>
  </si>
  <si>
    <t>Харьков-3</t>
  </si>
  <si>
    <t>Мацуев Андрей</t>
  </si>
  <si>
    <t>Митюрич Роман</t>
  </si>
  <si>
    <t>Мясников Олег</t>
  </si>
  <si>
    <t>Винница-1</t>
  </si>
  <si>
    <t>Балабанов Андрей</t>
  </si>
  <si>
    <t>Балабанов Максим</t>
  </si>
  <si>
    <t>Антонюк Олег</t>
  </si>
  <si>
    <t>Винница-2</t>
  </si>
  <si>
    <t>Превар Константин</t>
  </si>
  <si>
    <t>Сысоев Руслан</t>
  </si>
  <si>
    <t>Рачук Вадим</t>
  </si>
  <si>
    <t>Винница-3</t>
  </si>
  <si>
    <t>Писарь Олег</t>
  </si>
  <si>
    <t>Бабий Николай</t>
  </si>
  <si>
    <t>Годзев Руслан</t>
  </si>
  <si>
    <t>Яремчук Павел</t>
  </si>
  <si>
    <t>Запорожье-1</t>
  </si>
  <si>
    <t xml:space="preserve">Вирченко Сергей Анатольевич             </t>
  </si>
  <si>
    <t xml:space="preserve">Сажнев Виталий Александрович          </t>
  </si>
  <si>
    <t xml:space="preserve">Гирич Павел Павлович                           </t>
  </si>
  <si>
    <t>Киев-3</t>
  </si>
  <si>
    <t>Дикун Андрей Дмитриевич</t>
  </si>
  <si>
    <t>Золотой карась</t>
  </si>
  <si>
    <t>Обломов Александр Александрович</t>
  </si>
  <si>
    <t>Свириденко Алексей Владимирович</t>
  </si>
  <si>
    <t>Одесса-1</t>
  </si>
  <si>
    <t xml:space="preserve">Чебан Кирилл Иванович </t>
  </si>
  <si>
    <t>Golden Catch</t>
  </si>
  <si>
    <t xml:space="preserve">Килимник Михаил Владимирович    </t>
  </si>
  <si>
    <t xml:space="preserve">Курков Виктор Михайлович  </t>
  </si>
  <si>
    <t>Одесса-2</t>
  </si>
  <si>
    <t xml:space="preserve">Павлов Игорь Анатольевич </t>
  </si>
  <si>
    <t>ДУТ</t>
  </si>
  <si>
    <t xml:space="preserve">Селихов Сергей Вячеславович  </t>
  </si>
  <si>
    <t xml:space="preserve">Шикунов Виктор Петрович </t>
  </si>
  <si>
    <t>Фарт</t>
  </si>
  <si>
    <t xml:space="preserve">Федянин Павел Викторович     </t>
  </si>
  <si>
    <t xml:space="preserve">Ковальчук Сергей Владимирович  </t>
  </si>
  <si>
    <t>Львов-1</t>
  </si>
  <si>
    <t>Хитров Юрий</t>
  </si>
  <si>
    <t>Вильгуцкий Александр</t>
  </si>
  <si>
    <t>Вильгуцкий Владислав</t>
  </si>
  <si>
    <t>Ровно-1</t>
  </si>
  <si>
    <t>Щевич Иван Павлович</t>
  </si>
  <si>
    <t>ДЕНИР</t>
  </si>
  <si>
    <t>Кощук Сергей Владимирович</t>
  </si>
  <si>
    <t>Киев-4</t>
  </si>
  <si>
    <t>Терещук Александр Владиславович</t>
  </si>
  <si>
    <t>Рыболовный мир</t>
  </si>
  <si>
    <t>Корзенков Дмитрий Викторович</t>
  </si>
  <si>
    <t>Коротченко Андрей Викторович</t>
  </si>
  <si>
    <t>Киев-5</t>
  </si>
  <si>
    <t xml:space="preserve">Слободянюк Артем Валентинович </t>
  </si>
  <si>
    <t>Экстрим Экспедишн</t>
  </si>
  <si>
    <t xml:space="preserve">Верезуб Олег Витальевич </t>
  </si>
  <si>
    <t xml:space="preserve">Петренко Владимир Алексеевич </t>
  </si>
  <si>
    <t>A</t>
  </si>
  <si>
    <t>C</t>
  </si>
  <si>
    <t>B</t>
  </si>
  <si>
    <t>Скрипнийчук Сергей</t>
  </si>
  <si>
    <t>С</t>
  </si>
  <si>
    <t>Криптошов Александр</t>
  </si>
  <si>
    <t>Свирик Николай</t>
  </si>
  <si>
    <t>Николаев Дмитрий</t>
  </si>
  <si>
    <t>Степанюк Василий</t>
  </si>
  <si>
    <t>Демьянчук Богдан</t>
  </si>
  <si>
    <t>Ровно-2</t>
  </si>
  <si>
    <t>Сума мест коандное</t>
  </si>
  <si>
    <t>Сума місць командне</t>
  </si>
  <si>
    <t>Одесса-3</t>
  </si>
  <si>
    <t>I</t>
  </si>
  <si>
    <t>II</t>
  </si>
  <si>
    <t>III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</si>
</sst>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5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2" fillId="8" borderId="9" xfId="0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wrapText="1"/>
    </xf>
    <xf numFmtId="0" fontId="2" fillId="8" borderId="11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8" fillId="9" borderId="12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workbookViewId="0" topLeftCell="C1">
      <selection activeCell="G56" sqref="G56"/>
    </sheetView>
  </sheetViews>
  <sheetFormatPr defaultColWidth="9.00390625" defaultRowHeight="12.75"/>
  <cols>
    <col min="1" max="1" width="10.25390625" style="0" bestFit="1" customWidth="1"/>
    <col min="2" max="2" width="20.375" style="0" customWidth="1"/>
    <col min="3" max="3" width="37.00390625" style="0" bestFit="1" customWidth="1"/>
    <col min="6" max="6" width="10.625" style="0" customWidth="1"/>
    <col min="7" max="7" width="18.625" style="0" customWidth="1"/>
    <col min="8" max="8" width="14.00390625" style="0" customWidth="1"/>
    <col min="9" max="10" width="11.25390625" style="0" customWidth="1"/>
    <col min="11" max="11" width="10.125" style="0" bestFit="1" customWidth="1"/>
  </cols>
  <sheetData>
    <row r="1" spans="1:11" ht="38.25" customHeight="1" thickBo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ht="18.75" thickBot="1">
      <c r="A2" s="51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2" ht="26.25" thickBo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3" t="s">
        <v>130</v>
      </c>
      <c r="K3" s="3" t="s">
        <v>10</v>
      </c>
      <c r="L3" s="1"/>
    </row>
    <row r="4" spans="1:11" ht="22.5" customHeight="1">
      <c r="A4" s="54">
        <v>1</v>
      </c>
      <c r="B4" s="13" t="s">
        <v>28</v>
      </c>
      <c r="C4" s="10" t="s">
        <v>22</v>
      </c>
      <c r="D4" s="5" t="s">
        <v>119</v>
      </c>
      <c r="E4" s="5">
        <v>596</v>
      </c>
      <c r="F4" s="5">
        <v>11</v>
      </c>
      <c r="G4" s="5">
        <f>F4+E4/100</f>
        <v>16.96</v>
      </c>
      <c r="H4" s="56">
        <f>G4+G5+G6</f>
        <v>39.65</v>
      </c>
      <c r="I4" s="5">
        <v>3</v>
      </c>
      <c r="J4" s="58">
        <f>I4+I5+I6</f>
        <v>24</v>
      </c>
      <c r="K4" s="56">
        <v>4</v>
      </c>
    </row>
    <row r="5" spans="1:11" ht="22.5" customHeight="1">
      <c r="A5" s="55"/>
      <c r="B5" s="14"/>
      <c r="C5" s="11" t="s">
        <v>23</v>
      </c>
      <c r="D5" s="4" t="s">
        <v>120</v>
      </c>
      <c r="E5" s="4">
        <v>508</v>
      </c>
      <c r="F5" s="4">
        <v>6</v>
      </c>
      <c r="G5" s="5">
        <f aca="true" t="shared" si="0" ref="G5:G65">F5+E5/100</f>
        <v>11.08</v>
      </c>
      <c r="H5" s="57"/>
      <c r="I5" s="4">
        <v>11</v>
      </c>
      <c r="J5" s="59"/>
      <c r="K5" s="57"/>
    </row>
    <row r="6" spans="1:11" ht="22.5" customHeight="1" thickBot="1">
      <c r="A6" s="55"/>
      <c r="B6" s="15"/>
      <c r="C6" s="12" t="s">
        <v>24</v>
      </c>
      <c r="D6" s="4" t="s">
        <v>121</v>
      </c>
      <c r="E6" s="4">
        <v>361</v>
      </c>
      <c r="F6" s="4">
        <v>8</v>
      </c>
      <c r="G6" s="5">
        <f t="shared" si="0"/>
        <v>11.61</v>
      </c>
      <c r="H6" s="57"/>
      <c r="I6" s="4">
        <v>10</v>
      </c>
      <c r="J6" s="56"/>
      <c r="K6" s="57"/>
    </row>
    <row r="7" spans="1:11" ht="22.5" customHeight="1">
      <c r="A7" s="54">
        <f>A4+1</f>
        <v>2</v>
      </c>
      <c r="B7" s="13" t="s">
        <v>29</v>
      </c>
      <c r="C7" s="10" t="s">
        <v>25</v>
      </c>
      <c r="D7" s="5" t="s">
        <v>121</v>
      </c>
      <c r="E7" s="5">
        <v>803</v>
      </c>
      <c r="F7" s="5">
        <v>12</v>
      </c>
      <c r="G7" s="5">
        <f t="shared" si="0"/>
        <v>20.03</v>
      </c>
      <c r="H7" s="56">
        <f>G7+G8+G9</f>
        <v>37.59</v>
      </c>
      <c r="I7" s="5">
        <v>1</v>
      </c>
      <c r="J7" s="58">
        <f>I7+I8+I9</f>
        <v>27</v>
      </c>
      <c r="K7" s="56">
        <v>5</v>
      </c>
    </row>
    <row r="8" spans="1:11" ht="22.5" customHeight="1">
      <c r="A8" s="55"/>
      <c r="B8" s="14"/>
      <c r="C8" s="11" t="s">
        <v>26</v>
      </c>
      <c r="D8" s="4" t="s">
        <v>120</v>
      </c>
      <c r="E8" s="4">
        <v>534</v>
      </c>
      <c r="F8" s="4">
        <v>5</v>
      </c>
      <c r="G8" s="5">
        <f t="shared" si="0"/>
        <v>10.34</v>
      </c>
      <c r="H8" s="57"/>
      <c r="I8" s="4">
        <v>13</v>
      </c>
      <c r="J8" s="59"/>
      <c r="K8" s="57"/>
    </row>
    <row r="9" spans="1:11" ht="22.5" customHeight="1" thickBot="1">
      <c r="A9" s="55"/>
      <c r="B9" s="15"/>
      <c r="C9" s="12" t="s">
        <v>27</v>
      </c>
      <c r="D9" s="4" t="s">
        <v>119</v>
      </c>
      <c r="E9" s="4">
        <v>322</v>
      </c>
      <c r="F9" s="4">
        <v>4</v>
      </c>
      <c r="G9" s="5">
        <f t="shared" si="0"/>
        <v>7.220000000000001</v>
      </c>
      <c r="H9" s="57"/>
      <c r="I9" s="4">
        <v>13</v>
      </c>
      <c r="J9" s="56"/>
      <c r="K9" s="57"/>
    </row>
    <row r="10" spans="1:11" ht="22.5" customHeight="1">
      <c r="A10" s="54">
        <f>A7+1</f>
        <v>3</v>
      </c>
      <c r="B10" s="16" t="s">
        <v>30</v>
      </c>
      <c r="C10" s="17" t="s">
        <v>31</v>
      </c>
      <c r="D10" s="5" t="s">
        <v>121</v>
      </c>
      <c r="E10" s="5">
        <v>539</v>
      </c>
      <c r="F10" s="5">
        <v>4</v>
      </c>
      <c r="G10" s="5">
        <f t="shared" si="0"/>
        <v>9.39</v>
      </c>
      <c r="H10" s="56">
        <f>G10+G11+G12</f>
        <v>36.29</v>
      </c>
      <c r="I10" s="5">
        <v>11</v>
      </c>
      <c r="J10" s="58">
        <f>I10+I11+I12</f>
        <v>32.5</v>
      </c>
      <c r="K10" s="56">
        <v>10</v>
      </c>
    </row>
    <row r="11" spans="1:11" ht="22.5" customHeight="1">
      <c r="A11" s="55"/>
      <c r="B11" s="18" t="s">
        <v>32</v>
      </c>
      <c r="C11" s="19" t="s">
        <v>33</v>
      </c>
      <c r="D11" s="4" t="s">
        <v>120</v>
      </c>
      <c r="E11" s="4">
        <v>876</v>
      </c>
      <c r="F11" s="4">
        <v>13</v>
      </c>
      <c r="G11" s="5">
        <f t="shared" si="0"/>
        <v>21.759999999999998</v>
      </c>
      <c r="H11" s="57"/>
      <c r="I11" s="4">
        <v>4</v>
      </c>
      <c r="J11" s="59"/>
      <c r="K11" s="57"/>
    </row>
    <row r="12" spans="1:11" ht="22.5" customHeight="1" thickBot="1">
      <c r="A12" s="55"/>
      <c r="B12" s="20"/>
      <c r="C12" s="21" t="s">
        <v>34</v>
      </c>
      <c r="D12" s="4" t="s">
        <v>119</v>
      </c>
      <c r="E12" s="4">
        <v>314</v>
      </c>
      <c r="F12" s="4">
        <v>2</v>
      </c>
      <c r="G12" s="5">
        <f t="shared" si="0"/>
        <v>5.140000000000001</v>
      </c>
      <c r="H12" s="57"/>
      <c r="I12" s="4">
        <v>17.5</v>
      </c>
      <c r="J12" s="56"/>
      <c r="K12" s="57"/>
    </row>
    <row r="13" spans="1:11" ht="22.5" customHeight="1">
      <c r="A13" s="54">
        <f>A10+1</f>
        <v>4</v>
      </c>
      <c r="B13" s="16" t="s">
        <v>35</v>
      </c>
      <c r="C13" s="22" t="s">
        <v>36</v>
      </c>
      <c r="D13" s="5" t="s">
        <v>119</v>
      </c>
      <c r="E13" s="5">
        <v>0</v>
      </c>
      <c r="F13" s="5">
        <v>0</v>
      </c>
      <c r="G13" s="5">
        <f t="shared" si="0"/>
        <v>0</v>
      </c>
      <c r="H13" s="56">
        <f>G13+G14+G15</f>
        <v>9.01</v>
      </c>
      <c r="I13" s="5">
        <v>22.5</v>
      </c>
      <c r="J13" s="58">
        <f>I13+I14+I15</f>
        <v>61.5</v>
      </c>
      <c r="K13" s="56">
        <v>23</v>
      </c>
    </row>
    <row r="14" spans="1:11" ht="22.5" customHeight="1">
      <c r="A14" s="55"/>
      <c r="B14" s="18"/>
      <c r="C14" s="23" t="s">
        <v>37</v>
      </c>
      <c r="D14" s="4" t="s">
        <v>121</v>
      </c>
      <c r="E14" s="4">
        <v>221</v>
      </c>
      <c r="F14" s="4">
        <v>3</v>
      </c>
      <c r="G14" s="5">
        <f t="shared" si="0"/>
        <v>5.21</v>
      </c>
      <c r="H14" s="57"/>
      <c r="I14" s="4">
        <v>16</v>
      </c>
      <c r="J14" s="59"/>
      <c r="K14" s="57"/>
    </row>
    <row r="15" spans="1:11" ht="22.5" customHeight="1" thickBot="1">
      <c r="A15" s="55"/>
      <c r="B15" s="20"/>
      <c r="C15" s="24" t="s">
        <v>38</v>
      </c>
      <c r="D15" s="4" t="s">
        <v>120</v>
      </c>
      <c r="E15" s="4">
        <v>180</v>
      </c>
      <c r="F15" s="4">
        <v>2</v>
      </c>
      <c r="G15" s="5">
        <f t="shared" si="0"/>
        <v>3.8</v>
      </c>
      <c r="H15" s="57"/>
      <c r="I15" s="4">
        <v>23</v>
      </c>
      <c r="J15" s="56"/>
      <c r="K15" s="57"/>
    </row>
    <row r="16" spans="1:11" ht="22.5" customHeight="1">
      <c r="A16" s="54">
        <f>A13+1</f>
        <v>5</v>
      </c>
      <c r="B16" s="16" t="s">
        <v>39</v>
      </c>
      <c r="C16" s="25" t="s">
        <v>40</v>
      </c>
      <c r="D16" s="5" t="s">
        <v>120</v>
      </c>
      <c r="E16" s="5">
        <v>696</v>
      </c>
      <c r="F16" s="5">
        <v>5</v>
      </c>
      <c r="G16" s="5">
        <f t="shared" si="0"/>
        <v>11.96</v>
      </c>
      <c r="H16" s="56">
        <f>G16+G17+G18</f>
        <v>21.21</v>
      </c>
      <c r="I16" s="5">
        <v>10</v>
      </c>
      <c r="J16" s="58">
        <f>I16+I17+I18</f>
        <v>43</v>
      </c>
      <c r="K16" s="56">
        <v>16</v>
      </c>
    </row>
    <row r="17" spans="1:11" ht="22.5" customHeight="1">
      <c r="A17" s="55"/>
      <c r="B17" s="18" t="s">
        <v>41</v>
      </c>
      <c r="C17" s="26" t="s">
        <v>42</v>
      </c>
      <c r="D17" s="4" t="s">
        <v>121</v>
      </c>
      <c r="E17" s="4">
        <v>49</v>
      </c>
      <c r="F17" s="4">
        <v>1</v>
      </c>
      <c r="G17" s="5">
        <f t="shared" si="0"/>
        <v>1.49</v>
      </c>
      <c r="H17" s="57"/>
      <c r="I17" s="4">
        <v>22</v>
      </c>
      <c r="J17" s="59"/>
      <c r="K17" s="57"/>
    </row>
    <row r="18" spans="1:11" ht="22.5" customHeight="1" thickBot="1">
      <c r="A18" s="55"/>
      <c r="B18" s="20"/>
      <c r="C18" s="27" t="s">
        <v>43</v>
      </c>
      <c r="D18" s="4" t="s">
        <v>119</v>
      </c>
      <c r="E18" s="4">
        <v>576</v>
      </c>
      <c r="F18" s="4">
        <v>2</v>
      </c>
      <c r="G18" s="5">
        <f t="shared" si="0"/>
        <v>7.76</v>
      </c>
      <c r="H18" s="57"/>
      <c r="I18" s="4">
        <v>11</v>
      </c>
      <c r="J18" s="56"/>
      <c r="K18" s="57"/>
    </row>
    <row r="19" spans="1:11" ht="22.5" customHeight="1">
      <c r="A19" s="54">
        <f>A16+1</f>
        <v>6</v>
      </c>
      <c r="B19" s="16" t="s">
        <v>44</v>
      </c>
      <c r="C19" s="28" t="s">
        <v>45</v>
      </c>
      <c r="D19" s="5" t="s">
        <v>121</v>
      </c>
      <c r="E19" s="5">
        <v>541</v>
      </c>
      <c r="F19" s="5">
        <v>10</v>
      </c>
      <c r="G19" s="5">
        <f t="shared" si="0"/>
        <v>15.41</v>
      </c>
      <c r="H19" s="56">
        <f>G19+G20+G21</f>
        <v>33.39</v>
      </c>
      <c r="I19" s="5">
        <v>4</v>
      </c>
      <c r="J19" s="58">
        <f>I19+I20+I21</f>
        <v>30.5</v>
      </c>
      <c r="K19" s="56">
        <v>9</v>
      </c>
    </row>
    <row r="20" spans="1:11" ht="22.5" customHeight="1">
      <c r="A20" s="55"/>
      <c r="B20" s="18"/>
      <c r="C20" s="29" t="s">
        <v>46</v>
      </c>
      <c r="D20" s="4" t="s">
        <v>119</v>
      </c>
      <c r="E20" s="4">
        <v>114</v>
      </c>
      <c r="F20" s="4">
        <v>4</v>
      </c>
      <c r="G20" s="5">
        <f t="shared" si="0"/>
        <v>5.14</v>
      </c>
      <c r="H20" s="57"/>
      <c r="I20" s="4">
        <v>17.5</v>
      </c>
      <c r="J20" s="59"/>
      <c r="K20" s="57"/>
    </row>
    <row r="21" spans="1:11" ht="22.5" customHeight="1" thickBot="1">
      <c r="A21" s="55"/>
      <c r="B21" s="20"/>
      <c r="C21" s="30" t="s">
        <v>47</v>
      </c>
      <c r="D21" s="4" t="s">
        <v>120</v>
      </c>
      <c r="E21" s="4">
        <v>684</v>
      </c>
      <c r="F21" s="4">
        <v>6</v>
      </c>
      <c r="G21" s="5">
        <f t="shared" si="0"/>
        <v>12.84</v>
      </c>
      <c r="H21" s="57"/>
      <c r="I21" s="4">
        <v>9</v>
      </c>
      <c r="J21" s="56"/>
      <c r="K21" s="57"/>
    </row>
    <row r="22" spans="1:11" ht="22.5" customHeight="1">
      <c r="A22" s="54">
        <f>A19+1</f>
        <v>7</v>
      </c>
      <c r="B22" s="16" t="s">
        <v>48</v>
      </c>
      <c r="C22" s="28" t="s">
        <v>49</v>
      </c>
      <c r="D22" s="5"/>
      <c r="E22" s="5"/>
      <c r="F22" s="5"/>
      <c r="G22" s="5">
        <f t="shared" si="0"/>
        <v>0</v>
      </c>
      <c r="H22" s="56">
        <f>G22+G23+G24</f>
        <v>17.43</v>
      </c>
      <c r="I22" s="5"/>
      <c r="J22" s="58"/>
      <c r="K22" s="56"/>
    </row>
    <row r="23" spans="1:11" ht="22.5" customHeight="1">
      <c r="A23" s="55"/>
      <c r="B23" s="18"/>
      <c r="C23" s="31" t="s">
        <v>50</v>
      </c>
      <c r="D23" s="4"/>
      <c r="E23" s="4"/>
      <c r="F23" s="4"/>
      <c r="G23" s="5">
        <f t="shared" si="0"/>
        <v>0</v>
      </c>
      <c r="H23" s="57"/>
      <c r="I23" s="4"/>
      <c r="J23" s="59"/>
      <c r="K23" s="57"/>
    </row>
    <row r="24" spans="1:11" ht="22.5" customHeight="1" thickBot="1">
      <c r="A24" s="55"/>
      <c r="B24" s="20"/>
      <c r="C24" s="32" t="s">
        <v>51</v>
      </c>
      <c r="D24" s="4" t="s">
        <v>121</v>
      </c>
      <c r="E24" s="4">
        <v>543</v>
      </c>
      <c r="F24" s="4">
        <v>12</v>
      </c>
      <c r="G24" s="5">
        <f t="shared" si="0"/>
        <v>17.43</v>
      </c>
      <c r="H24" s="57"/>
      <c r="I24" s="4">
        <v>2</v>
      </c>
      <c r="J24" s="56"/>
      <c r="K24" s="57"/>
    </row>
    <row r="25" spans="1:11" ht="22.5" customHeight="1">
      <c r="A25" s="54">
        <f>A22+1</f>
        <v>8</v>
      </c>
      <c r="B25" s="16" t="s">
        <v>52</v>
      </c>
      <c r="C25" s="33" t="s">
        <v>53</v>
      </c>
      <c r="D25" s="5" t="s">
        <v>121</v>
      </c>
      <c r="E25" s="5">
        <v>46</v>
      </c>
      <c r="F25" s="5">
        <v>1</v>
      </c>
      <c r="G25" s="5">
        <f t="shared" si="0"/>
        <v>1.46</v>
      </c>
      <c r="H25" s="56">
        <f>G25+G26+G27</f>
        <v>12.579999999999998</v>
      </c>
      <c r="I25" s="5">
        <v>23</v>
      </c>
      <c r="J25" s="58">
        <f>I25+I26+I27</f>
        <v>58</v>
      </c>
      <c r="K25" s="56">
        <v>22</v>
      </c>
    </row>
    <row r="26" spans="1:11" ht="22.5" customHeight="1">
      <c r="A26" s="55"/>
      <c r="B26" s="18"/>
      <c r="C26" s="34" t="s">
        <v>78</v>
      </c>
      <c r="D26" s="4" t="s">
        <v>119</v>
      </c>
      <c r="E26" s="4">
        <v>42</v>
      </c>
      <c r="F26" s="4">
        <v>1</v>
      </c>
      <c r="G26" s="5">
        <f t="shared" si="0"/>
        <v>1.42</v>
      </c>
      <c r="H26" s="57"/>
      <c r="I26" s="4">
        <v>21</v>
      </c>
      <c r="J26" s="59"/>
      <c r="K26" s="57"/>
    </row>
    <row r="27" spans="1:11" ht="22.5" customHeight="1" thickBot="1">
      <c r="A27" s="55"/>
      <c r="B27" s="20"/>
      <c r="C27" s="35" t="s">
        <v>54</v>
      </c>
      <c r="D27" s="4" t="s">
        <v>120</v>
      </c>
      <c r="E27" s="4">
        <v>470</v>
      </c>
      <c r="F27" s="4">
        <v>5</v>
      </c>
      <c r="G27" s="5">
        <f t="shared" si="0"/>
        <v>9.7</v>
      </c>
      <c r="H27" s="57"/>
      <c r="I27" s="4">
        <v>14</v>
      </c>
      <c r="J27" s="56"/>
      <c r="K27" s="57"/>
    </row>
    <row r="28" spans="1:11" ht="22.5" customHeight="1">
      <c r="A28" s="54">
        <f>A25+1</f>
        <v>9</v>
      </c>
      <c r="B28" s="13" t="s">
        <v>55</v>
      </c>
      <c r="C28" s="10" t="s">
        <v>56</v>
      </c>
      <c r="D28" s="5" t="s">
        <v>120</v>
      </c>
      <c r="E28" s="5">
        <v>928</v>
      </c>
      <c r="F28" s="5">
        <v>12</v>
      </c>
      <c r="G28" s="5">
        <f t="shared" si="0"/>
        <v>21.28</v>
      </c>
      <c r="H28" s="56">
        <f>G28+G29+G30</f>
        <v>29.720000000000002</v>
      </c>
      <c r="I28" s="5">
        <v>5</v>
      </c>
      <c r="J28" s="58">
        <f>I28+I29+I30</f>
        <v>42</v>
      </c>
      <c r="K28" s="56">
        <v>14</v>
      </c>
    </row>
    <row r="29" spans="1:11" ht="22.5" customHeight="1">
      <c r="A29" s="55"/>
      <c r="B29" s="14"/>
      <c r="C29" s="11" t="s">
        <v>57</v>
      </c>
      <c r="D29" s="4" t="s">
        <v>119</v>
      </c>
      <c r="E29" s="4">
        <v>378</v>
      </c>
      <c r="F29" s="4">
        <v>3</v>
      </c>
      <c r="G29" s="5">
        <f t="shared" si="0"/>
        <v>6.779999999999999</v>
      </c>
      <c r="H29" s="57"/>
      <c r="I29" s="4">
        <v>16</v>
      </c>
      <c r="J29" s="59"/>
      <c r="K29" s="57"/>
    </row>
    <row r="30" spans="1:11" ht="22.5" customHeight="1" thickBot="1">
      <c r="A30" s="55"/>
      <c r="B30" s="15"/>
      <c r="C30" s="12" t="s">
        <v>122</v>
      </c>
      <c r="D30" s="4" t="s">
        <v>121</v>
      </c>
      <c r="E30" s="4">
        <v>66</v>
      </c>
      <c r="F30" s="4">
        <v>1</v>
      </c>
      <c r="G30" s="5">
        <f t="shared" si="0"/>
        <v>1.6600000000000001</v>
      </c>
      <c r="H30" s="57"/>
      <c r="I30" s="4">
        <v>21</v>
      </c>
      <c r="J30" s="56"/>
      <c r="K30" s="57"/>
    </row>
    <row r="31" spans="1:11" ht="22.5" customHeight="1">
      <c r="A31" s="54">
        <f>A28+1</f>
        <v>10</v>
      </c>
      <c r="B31" s="13" t="s">
        <v>58</v>
      </c>
      <c r="C31" s="10" t="s">
        <v>59</v>
      </c>
      <c r="D31" s="5" t="s">
        <v>120</v>
      </c>
      <c r="E31" s="5">
        <v>2142</v>
      </c>
      <c r="F31" s="5">
        <v>13</v>
      </c>
      <c r="G31" s="5">
        <f t="shared" si="0"/>
        <v>34.42</v>
      </c>
      <c r="H31" s="56">
        <f>G31+G32+G33</f>
        <v>49.93</v>
      </c>
      <c r="I31" s="5">
        <v>1</v>
      </c>
      <c r="J31" s="58">
        <f>I31+I32+I33</f>
        <v>28</v>
      </c>
      <c r="K31" s="56">
        <v>6</v>
      </c>
    </row>
    <row r="32" spans="1:11" ht="22.5" customHeight="1">
      <c r="A32" s="55"/>
      <c r="B32" s="14"/>
      <c r="C32" s="11" t="s">
        <v>60</v>
      </c>
      <c r="D32" s="4" t="s">
        <v>121</v>
      </c>
      <c r="E32" s="4">
        <v>451</v>
      </c>
      <c r="F32" s="4">
        <v>4</v>
      </c>
      <c r="G32" s="5">
        <f t="shared" si="0"/>
        <v>8.51</v>
      </c>
      <c r="H32" s="57"/>
      <c r="I32" s="4">
        <v>12</v>
      </c>
      <c r="J32" s="59"/>
      <c r="K32" s="57"/>
    </row>
    <row r="33" spans="1:11" ht="22.5" customHeight="1" thickBot="1">
      <c r="A33" s="55"/>
      <c r="B33" s="15"/>
      <c r="C33" s="12" t="s">
        <v>61</v>
      </c>
      <c r="D33" s="4" t="s">
        <v>119</v>
      </c>
      <c r="E33" s="4">
        <v>400</v>
      </c>
      <c r="F33" s="4">
        <v>3</v>
      </c>
      <c r="G33" s="5">
        <f t="shared" si="0"/>
        <v>7</v>
      </c>
      <c r="H33" s="57"/>
      <c r="I33" s="4">
        <v>15</v>
      </c>
      <c r="J33" s="56"/>
      <c r="K33" s="57"/>
    </row>
    <row r="34" spans="1:11" ht="22.5" customHeight="1">
      <c r="A34" s="54">
        <f>A31+1</f>
        <v>11</v>
      </c>
      <c r="B34" s="36" t="s">
        <v>62</v>
      </c>
      <c r="C34" s="10" t="s">
        <v>63</v>
      </c>
      <c r="D34" s="5" t="s">
        <v>121</v>
      </c>
      <c r="E34" s="5">
        <v>519</v>
      </c>
      <c r="F34" s="5">
        <v>9</v>
      </c>
      <c r="G34" s="5">
        <f t="shared" si="0"/>
        <v>14.190000000000001</v>
      </c>
      <c r="H34" s="56">
        <f>G34+G35+G36</f>
        <v>47.71</v>
      </c>
      <c r="I34" s="5">
        <v>7</v>
      </c>
      <c r="J34" s="58">
        <f>I34+I35+I36</f>
        <v>19</v>
      </c>
      <c r="K34" s="56">
        <v>3</v>
      </c>
    </row>
    <row r="35" spans="1:11" ht="22.5" customHeight="1">
      <c r="A35" s="55"/>
      <c r="B35" s="37"/>
      <c r="C35" s="11" t="s">
        <v>64</v>
      </c>
      <c r="D35" s="4" t="s">
        <v>119</v>
      </c>
      <c r="E35" s="4">
        <v>518</v>
      </c>
      <c r="F35" s="4">
        <v>5</v>
      </c>
      <c r="G35" s="5">
        <f t="shared" si="0"/>
        <v>10.18</v>
      </c>
      <c r="H35" s="57"/>
      <c r="I35" s="4">
        <v>9</v>
      </c>
      <c r="J35" s="59"/>
      <c r="K35" s="57"/>
    </row>
    <row r="36" spans="1:11" ht="22.5" customHeight="1" thickBot="1">
      <c r="A36" s="55"/>
      <c r="B36" s="38"/>
      <c r="C36" s="39" t="s">
        <v>65</v>
      </c>
      <c r="D36" s="4" t="s">
        <v>120</v>
      </c>
      <c r="E36" s="4">
        <v>1234</v>
      </c>
      <c r="F36" s="4">
        <v>11</v>
      </c>
      <c r="G36" s="5">
        <f t="shared" si="0"/>
        <v>23.34</v>
      </c>
      <c r="H36" s="57"/>
      <c r="I36" s="4">
        <v>3</v>
      </c>
      <c r="J36" s="56"/>
      <c r="K36" s="57"/>
    </row>
    <row r="37" spans="1:11" ht="22.5" customHeight="1">
      <c r="A37" s="54">
        <f>A34+1</f>
        <v>12</v>
      </c>
      <c r="B37" s="16" t="s">
        <v>66</v>
      </c>
      <c r="C37" s="40" t="s">
        <v>67</v>
      </c>
      <c r="D37" s="5" t="s">
        <v>119</v>
      </c>
      <c r="E37" s="5">
        <v>1002</v>
      </c>
      <c r="F37" s="5">
        <v>5</v>
      </c>
      <c r="G37" s="5">
        <f t="shared" si="0"/>
        <v>15.02</v>
      </c>
      <c r="H37" s="56">
        <f>G37+G38+G39</f>
        <v>49.370000000000005</v>
      </c>
      <c r="I37" s="5">
        <v>5</v>
      </c>
      <c r="J37" s="58">
        <f>I37+I38+I39</f>
        <v>16</v>
      </c>
      <c r="K37" s="56">
        <v>2</v>
      </c>
    </row>
    <row r="38" spans="1:11" ht="22.5" customHeight="1">
      <c r="A38" s="55"/>
      <c r="B38" s="18"/>
      <c r="C38" s="41" t="s">
        <v>68</v>
      </c>
      <c r="D38" s="4" t="s">
        <v>123</v>
      </c>
      <c r="E38" s="4">
        <v>804</v>
      </c>
      <c r="F38" s="4">
        <v>11</v>
      </c>
      <c r="G38" s="5">
        <f t="shared" si="0"/>
        <v>19.04</v>
      </c>
      <c r="H38" s="57"/>
      <c r="I38" s="4">
        <v>6</v>
      </c>
      <c r="J38" s="59"/>
      <c r="K38" s="57"/>
    </row>
    <row r="39" spans="1:11" ht="22.5" customHeight="1" thickBot="1">
      <c r="A39" s="55"/>
      <c r="B39" s="20"/>
      <c r="C39" s="39" t="s">
        <v>69</v>
      </c>
      <c r="D39" s="4" t="s">
        <v>121</v>
      </c>
      <c r="E39" s="4">
        <v>631</v>
      </c>
      <c r="F39" s="4">
        <v>9</v>
      </c>
      <c r="G39" s="5">
        <f t="shared" si="0"/>
        <v>15.309999999999999</v>
      </c>
      <c r="H39" s="57"/>
      <c r="I39" s="4">
        <v>5</v>
      </c>
      <c r="J39" s="56"/>
      <c r="K39" s="57"/>
    </row>
    <row r="40" spans="1:11" ht="22.5" customHeight="1">
      <c r="A40" s="54">
        <f>A37+1</f>
        <v>13</v>
      </c>
      <c r="B40" s="16" t="s">
        <v>70</v>
      </c>
      <c r="C40" s="40" t="s">
        <v>71</v>
      </c>
      <c r="D40" s="5" t="s">
        <v>121</v>
      </c>
      <c r="E40" s="5">
        <v>189</v>
      </c>
      <c r="F40" s="5">
        <v>4</v>
      </c>
      <c r="G40" s="5">
        <f t="shared" si="0"/>
        <v>5.89</v>
      </c>
      <c r="H40" s="56">
        <f>G40+G41+G42</f>
        <v>31.61</v>
      </c>
      <c r="I40" s="5">
        <v>15</v>
      </c>
      <c r="J40" s="58">
        <f>I40+I41+I42</f>
        <v>30</v>
      </c>
      <c r="K40" s="56">
        <v>8</v>
      </c>
    </row>
    <row r="41" spans="1:11" ht="22.5" customHeight="1">
      <c r="A41" s="55"/>
      <c r="B41" s="18"/>
      <c r="C41" s="41" t="s">
        <v>72</v>
      </c>
      <c r="D41" s="4" t="s">
        <v>119</v>
      </c>
      <c r="E41" s="4">
        <v>762</v>
      </c>
      <c r="F41" s="4">
        <v>5</v>
      </c>
      <c r="G41" s="5">
        <f t="shared" si="0"/>
        <v>12.620000000000001</v>
      </c>
      <c r="H41" s="57"/>
      <c r="I41" s="4">
        <v>7</v>
      </c>
      <c r="J41" s="59"/>
      <c r="K41" s="57"/>
    </row>
    <row r="42" spans="1:11" ht="22.5" customHeight="1" thickBot="1">
      <c r="A42" s="55"/>
      <c r="B42" s="20"/>
      <c r="C42" s="39" t="s">
        <v>73</v>
      </c>
      <c r="D42" s="4" t="s">
        <v>120</v>
      </c>
      <c r="E42" s="4">
        <v>710</v>
      </c>
      <c r="F42" s="4">
        <v>6</v>
      </c>
      <c r="G42" s="5">
        <f t="shared" si="0"/>
        <v>13.1</v>
      </c>
      <c r="H42" s="57"/>
      <c r="I42" s="4">
        <v>8</v>
      </c>
      <c r="J42" s="56"/>
      <c r="K42" s="57"/>
    </row>
    <row r="43" spans="1:11" ht="22.5" customHeight="1">
      <c r="A43" s="54">
        <f>A40+1</f>
        <v>14</v>
      </c>
      <c r="B43" s="16" t="s">
        <v>74</v>
      </c>
      <c r="C43" s="40" t="s">
        <v>75</v>
      </c>
      <c r="D43" s="5" t="s">
        <v>121</v>
      </c>
      <c r="E43" s="5">
        <v>863</v>
      </c>
      <c r="F43" s="5">
        <v>8</v>
      </c>
      <c r="G43" s="5">
        <f t="shared" si="0"/>
        <v>16.630000000000003</v>
      </c>
      <c r="H43" s="56">
        <f>G43+G44+G45</f>
        <v>33.93000000000001</v>
      </c>
      <c r="I43" s="5">
        <v>3</v>
      </c>
      <c r="J43" s="58">
        <f>I43+I44+I45</f>
        <v>29</v>
      </c>
      <c r="K43" s="56">
        <v>7</v>
      </c>
    </row>
    <row r="44" spans="1:11" ht="22.5" customHeight="1">
      <c r="A44" s="55"/>
      <c r="B44" s="18"/>
      <c r="C44" s="41" t="s">
        <v>76</v>
      </c>
      <c r="D44" s="4" t="s">
        <v>119</v>
      </c>
      <c r="E44" s="4">
        <v>530</v>
      </c>
      <c r="F44" s="4">
        <v>4</v>
      </c>
      <c r="G44" s="5">
        <f t="shared" si="0"/>
        <v>9.3</v>
      </c>
      <c r="H44" s="57"/>
      <c r="I44" s="4">
        <v>10</v>
      </c>
      <c r="J44" s="59"/>
      <c r="K44" s="57"/>
    </row>
    <row r="45" spans="1:11" ht="22.5" customHeight="1" thickBot="1">
      <c r="A45" s="55"/>
      <c r="B45" s="20"/>
      <c r="C45" s="39" t="s">
        <v>77</v>
      </c>
      <c r="D45" s="4" t="s">
        <v>120</v>
      </c>
      <c r="E45" s="4">
        <v>400</v>
      </c>
      <c r="F45" s="4">
        <v>4</v>
      </c>
      <c r="G45" s="5">
        <f t="shared" si="0"/>
        <v>8</v>
      </c>
      <c r="H45" s="57"/>
      <c r="I45" s="4">
        <v>16</v>
      </c>
      <c r="J45" s="56"/>
      <c r="K45" s="57"/>
    </row>
    <row r="46" spans="1:11" ht="22.5" customHeight="1">
      <c r="A46" s="54">
        <f>A43+1</f>
        <v>15</v>
      </c>
      <c r="B46" s="13" t="s">
        <v>79</v>
      </c>
      <c r="C46" s="40" t="s">
        <v>80</v>
      </c>
      <c r="D46" s="5" t="s">
        <v>121</v>
      </c>
      <c r="E46" s="5">
        <v>182</v>
      </c>
      <c r="F46" s="5">
        <v>2</v>
      </c>
      <c r="G46" s="5">
        <f t="shared" si="0"/>
        <v>3.8200000000000003</v>
      </c>
      <c r="H46" s="56">
        <f>G46+G47+G48</f>
        <v>34.95</v>
      </c>
      <c r="I46" s="5">
        <v>18</v>
      </c>
      <c r="J46" s="58">
        <f>I46+I47+I48</f>
        <v>34</v>
      </c>
      <c r="K46" s="56">
        <v>11</v>
      </c>
    </row>
    <row r="47" spans="1:11" ht="22.5" customHeight="1">
      <c r="A47" s="55"/>
      <c r="B47" s="14"/>
      <c r="C47" s="41" t="s">
        <v>81</v>
      </c>
      <c r="D47" s="4" t="s">
        <v>119</v>
      </c>
      <c r="E47" s="4">
        <v>218</v>
      </c>
      <c r="F47" s="4">
        <v>5</v>
      </c>
      <c r="G47" s="5">
        <f t="shared" si="0"/>
        <v>7.18</v>
      </c>
      <c r="H47" s="57"/>
      <c r="I47" s="4">
        <v>14</v>
      </c>
      <c r="J47" s="59"/>
      <c r="K47" s="57"/>
    </row>
    <row r="48" spans="1:11" ht="22.5" customHeight="1" thickBot="1">
      <c r="A48" s="55"/>
      <c r="B48" s="15"/>
      <c r="C48" s="39" t="s">
        <v>82</v>
      </c>
      <c r="D48" s="4" t="s">
        <v>120</v>
      </c>
      <c r="E48" s="4">
        <v>1395</v>
      </c>
      <c r="F48" s="4">
        <v>10</v>
      </c>
      <c r="G48" s="5">
        <f t="shared" si="0"/>
        <v>23.95</v>
      </c>
      <c r="H48" s="57"/>
      <c r="I48" s="4">
        <v>2</v>
      </c>
      <c r="J48" s="56"/>
      <c r="K48" s="57"/>
    </row>
    <row r="49" spans="1:11" ht="22.5" customHeight="1">
      <c r="A49" s="54">
        <f>A46+1</f>
        <v>16</v>
      </c>
      <c r="B49" s="13" t="s">
        <v>83</v>
      </c>
      <c r="C49" s="42" t="s">
        <v>84</v>
      </c>
      <c r="D49" s="5" t="s">
        <v>120</v>
      </c>
      <c r="E49" s="5">
        <v>905</v>
      </c>
      <c r="F49" s="5">
        <v>6</v>
      </c>
      <c r="G49" s="5">
        <f t="shared" si="0"/>
        <v>15.05</v>
      </c>
      <c r="H49" s="56">
        <f>G49+G50+G51</f>
        <v>58.55</v>
      </c>
      <c r="I49" s="5">
        <v>7</v>
      </c>
      <c r="J49" s="58">
        <f>I49+I50+I51</f>
        <v>14</v>
      </c>
      <c r="K49" s="56">
        <v>1</v>
      </c>
    </row>
    <row r="50" spans="1:11" ht="22.5" customHeight="1">
      <c r="A50" s="55"/>
      <c r="B50" s="14" t="s">
        <v>85</v>
      </c>
      <c r="C50" s="43" t="s">
        <v>86</v>
      </c>
      <c r="D50" s="4" t="s">
        <v>119</v>
      </c>
      <c r="E50" s="4">
        <v>1752</v>
      </c>
      <c r="F50" s="4">
        <v>11</v>
      </c>
      <c r="G50" s="5">
        <f t="shared" si="0"/>
        <v>28.52</v>
      </c>
      <c r="H50" s="57"/>
      <c r="I50" s="4">
        <v>1</v>
      </c>
      <c r="J50" s="59"/>
      <c r="K50" s="57"/>
    </row>
    <row r="51" spans="1:11" ht="22.5" customHeight="1" thickBot="1">
      <c r="A51" s="55"/>
      <c r="B51" s="15"/>
      <c r="C51" s="44" t="s">
        <v>87</v>
      </c>
      <c r="D51" s="4" t="s">
        <v>121</v>
      </c>
      <c r="E51" s="4">
        <v>798</v>
      </c>
      <c r="F51" s="4">
        <v>7</v>
      </c>
      <c r="G51" s="5">
        <f t="shared" si="0"/>
        <v>14.98</v>
      </c>
      <c r="H51" s="57"/>
      <c r="I51" s="4">
        <v>6</v>
      </c>
      <c r="J51" s="56"/>
      <c r="K51" s="57"/>
    </row>
    <row r="52" spans="1:11" ht="22.5" customHeight="1">
      <c r="A52" s="54">
        <f>A49+1</f>
        <v>17</v>
      </c>
      <c r="B52" s="13" t="s">
        <v>88</v>
      </c>
      <c r="C52" s="40" t="s">
        <v>89</v>
      </c>
      <c r="D52" s="5" t="s">
        <v>120</v>
      </c>
      <c r="E52" s="5">
        <v>344</v>
      </c>
      <c r="F52" s="5">
        <v>4</v>
      </c>
      <c r="G52" s="5">
        <f t="shared" si="0"/>
        <v>7.4399999999999995</v>
      </c>
      <c r="H52" s="56">
        <f>G52+G53+G54</f>
        <v>22.119999999999997</v>
      </c>
      <c r="I52" s="5">
        <v>18</v>
      </c>
      <c r="J52" s="58">
        <f>I52+I53+I54</f>
        <v>47</v>
      </c>
      <c r="K52" s="56">
        <v>19</v>
      </c>
    </row>
    <row r="53" spans="1:11" ht="22.5" customHeight="1">
      <c r="A53" s="55"/>
      <c r="B53" s="14" t="s">
        <v>90</v>
      </c>
      <c r="C53" s="41" t="s">
        <v>91</v>
      </c>
      <c r="D53" s="4" t="s">
        <v>121</v>
      </c>
      <c r="E53" s="4">
        <v>476</v>
      </c>
      <c r="F53" s="4">
        <v>7</v>
      </c>
      <c r="G53" s="5">
        <f t="shared" si="0"/>
        <v>11.76</v>
      </c>
      <c r="H53" s="57"/>
      <c r="I53" s="4">
        <v>9</v>
      </c>
      <c r="J53" s="59"/>
      <c r="K53" s="57"/>
    </row>
    <row r="54" spans="1:11" ht="22.5" customHeight="1" thickBot="1">
      <c r="A54" s="55"/>
      <c r="B54" s="15"/>
      <c r="C54" s="39" t="s">
        <v>92</v>
      </c>
      <c r="D54" s="4" t="s">
        <v>119</v>
      </c>
      <c r="E54" s="4">
        <v>192</v>
      </c>
      <c r="F54" s="4">
        <v>1</v>
      </c>
      <c r="G54" s="5">
        <f t="shared" si="0"/>
        <v>2.92</v>
      </c>
      <c r="H54" s="57"/>
      <c r="I54" s="4">
        <v>20</v>
      </c>
      <c r="J54" s="56"/>
      <c r="K54" s="57"/>
    </row>
    <row r="55" spans="1:11" ht="22.5" customHeight="1">
      <c r="A55" s="54">
        <f>A52+1</f>
        <v>18</v>
      </c>
      <c r="B55" s="13" t="s">
        <v>93</v>
      </c>
      <c r="C55" s="40" t="s">
        <v>94</v>
      </c>
      <c r="D55" s="5" t="s">
        <v>121</v>
      </c>
      <c r="E55" s="5">
        <v>208</v>
      </c>
      <c r="F55" s="5">
        <v>4</v>
      </c>
      <c r="G55" s="5">
        <f t="shared" si="0"/>
        <v>6.08</v>
      </c>
      <c r="H55" s="56">
        <f>G55+G56+G57</f>
        <v>12.98</v>
      </c>
      <c r="I55" s="5">
        <v>14</v>
      </c>
      <c r="J55" s="58">
        <f>I55+I56+I57</f>
        <v>55.5</v>
      </c>
      <c r="K55" s="56">
        <v>21</v>
      </c>
    </row>
    <row r="56" spans="1:11" ht="22.5" customHeight="1">
      <c r="A56" s="55"/>
      <c r="B56" s="14" t="s">
        <v>95</v>
      </c>
      <c r="C56" s="41" t="s">
        <v>96</v>
      </c>
      <c r="D56" s="4" t="s">
        <v>119</v>
      </c>
      <c r="E56" s="4">
        <v>0</v>
      </c>
      <c r="F56" s="4">
        <v>0</v>
      </c>
      <c r="G56" s="5">
        <f t="shared" si="0"/>
        <v>0</v>
      </c>
      <c r="H56" s="57"/>
      <c r="I56" s="4">
        <v>22.5</v>
      </c>
      <c r="J56" s="59"/>
      <c r="K56" s="57"/>
    </row>
    <row r="57" spans="1:11" ht="22.5" customHeight="1" thickBot="1">
      <c r="A57" s="55"/>
      <c r="B57" s="15"/>
      <c r="C57" s="39" t="s">
        <v>124</v>
      </c>
      <c r="D57" s="4" t="s">
        <v>120</v>
      </c>
      <c r="E57" s="4">
        <v>390</v>
      </c>
      <c r="F57" s="4">
        <v>3</v>
      </c>
      <c r="G57" s="5">
        <f t="shared" si="0"/>
        <v>6.9</v>
      </c>
      <c r="H57" s="57"/>
      <c r="I57" s="4">
        <v>19</v>
      </c>
      <c r="J57" s="56"/>
      <c r="K57" s="57"/>
    </row>
    <row r="58" spans="1:11" ht="22.5" customHeight="1">
      <c r="A58" s="54">
        <f>A55+1</f>
        <v>19</v>
      </c>
      <c r="B58" s="13" t="s">
        <v>93</v>
      </c>
      <c r="C58" s="40" t="s">
        <v>97</v>
      </c>
      <c r="D58" s="5" t="s">
        <v>121</v>
      </c>
      <c r="E58" s="5">
        <v>0</v>
      </c>
      <c r="F58" s="5">
        <v>0</v>
      </c>
      <c r="G58" s="5">
        <f t="shared" si="0"/>
        <v>0</v>
      </c>
      <c r="H58" s="56">
        <f>G58+G59+G60</f>
        <v>31.85</v>
      </c>
      <c r="I58" s="5">
        <v>24</v>
      </c>
      <c r="J58" s="58">
        <f>I58+I59+I60</f>
        <v>38</v>
      </c>
      <c r="K58" s="56">
        <v>12</v>
      </c>
    </row>
    <row r="59" spans="1:11" ht="22.5" customHeight="1">
      <c r="A59" s="55"/>
      <c r="B59" s="14" t="s">
        <v>98</v>
      </c>
      <c r="C59" s="41" t="s">
        <v>99</v>
      </c>
      <c r="D59" s="4" t="s">
        <v>119</v>
      </c>
      <c r="E59" s="4">
        <v>1386</v>
      </c>
      <c r="F59" s="4">
        <v>7</v>
      </c>
      <c r="G59" s="5">
        <f t="shared" si="0"/>
        <v>20.86</v>
      </c>
      <c r="H59" s="57"/>
      <c r="I59" s="4">
        <v>2</v>
      </c>
      <c r="J59" s="59"/>
      <c r="K59" s="57"/>
    </row>
    <row r="60" spans="1:11" ht="22.5" customHeight="1" thickBot="1">
      <c r="A60" s="55"/>
      <c r="B60" s="15"/>
      <c r="C60" s="39" t="s">
        <v>100</v>
      </c>
      <c r="D60" s="4" t="s">
        <v>120</v>
      </c>
      <c r="E60" s="4">
        <v>599</v>
      </c>
      <c r="F60" s="4">
        <v>5</v>
      </c>
      <c r="G60" s="5">
        <f t="shared" si="0"/>
        <v>10.99</v>
      </c>
      <c r="H60" s="57"/>
      <c r="I60" s="4">
        <v>12</v>
      </c>
      <c r="J60" s="56"/>
      <c r="K60" s="57"/>
    </row>
    <row r="61" spans="1:11" ht="22.5" customHeight="1">
      <c r="A61" s="54">
        <f>A58+1</f>
        <v>20</v>
      </c>
      <c r="B61" s="13" t="s">
        <v>101</v>
      </c>
      <c r="C61" s="10" t="s">
        <v>102</v>
      </c>
      <c r="D61" s="5" t="s">
        <v>120</v>
      </c>
      <c r="E61" s="5">
        <v>214</v>
      </c>
      <c r="F61" s="5">
        <v>3</v>
      </c>
      <c r="G61" s="5">
        <f t="shared" si="0"/>
        <v>5.140000000000001</v>
      </c>
      <c r="H61" s="56">
        <f>G61+G62+G63</f>
        <v>22.18</v>
      </c>
      <c r="I61" s="5">
        <v>22</v>
      </c>
      <c r="J61" s="58">
        <f>I61+I62+I63</f>
        <v>47</v>
      </c>
      <c r="K61" s="56">
        <v>18</v>
      </c>
    </row>
    <row r="62" spans="1:11" ht="22.5" customHeight="1">
      <c r="A62" s="55"/>
      <c r="B62" s="14"/>
      <c r="C62" s="11" t="s">
        <v>103</v>
      </c>
      <c r="D62" s="4" t="s">
        <v>121</v>
      </c>
      <c r="E62" s="4">
        <v>156</v>
      </c>
      <c r="F62" s="4">
        <v>2</v>
      </c>
      <c r="G62" s="5">
        <f t="shared" si="0"/>
        <v>3.56</v>
      </c>
      <c r="H62" s="57"/>
      <c r="I62" s="4">
        <v>19</v>
      </c>
      <c r="J62" s="59"/>
      <c r="K62" s="57"/>
    </row>
    <row r="63" spans="1:11" ht="22.5" customHeight="1" thickBot="1">
      <c r="A63" s="55"/>
      <c r="B63" s="15"/>
      <c r="C63" s="12" t="s">
        <v>104</v>
      </c>
      <c r="D63" s="4" t="s">
        <v>119</v>
      </c>
      <c r="E63" s="4">
        <v>848</v>
      </c>
      <c r="F63" s="4">
        <v>5</v>
      </c>
      <c r="G63" s="5">
        <f t="shared" si="0"/>
        <v>13.48</v>
      </c>
      <c r="H63" s="57"/>
      <c r="I63" s="4">
        <v>6</v>
      </c>
      <c r="J63" s="56"/>
      <c r="K63" s="57"/>
    </row>
    <row r="64" spans="1:11" ht="22.5" customHeight="1">
      <c r="A64" s="54">
        <f>A61+1</f>
        <v>21</v>
      </c>
      <c r="B64" s="13" t="s">
        <v>105</v>
      </c>
      <c r="C64" s="10" t="s">
        <v>106</v>
      </c>
      <c r="D64" s="5" t="s">
        <v>120</v>
      </c>
      <c r="E64" s="5">
        <v>237</v>
      </c>
      <c r="F64" s="5">
        <v>3</v>
      </c>
      <c r="G64" s="5">
        <f t="shared" si="0"/>
        <v>5.37</v>
      </c>
      <c r="H64" s="56">
        <f>G64+G65+G66</f>
        <v>23.17</v>
      </c>
      <c r="I64" s="5">
        <v>21</v>
      </c>
      <c r="J64" s="58">
        <f>I64+I65+I66</f>
        <v>48</v>
      </c>
      <c r="K64" s="56">
        <v>20</v>
      </c>
    </row>
    <row r="65" spans="1:11" ht="22.5" customHeight="1">
      <c r="A65" s="55"/>
      <c r="B65" s="14" t="s">
        <v>107</v>
      </c>
      <c r="C65" s="11" t="s">
        <v>125</v>
      </c>
      <c r="D65" s="4" t="s">
        <v>121</v>
      </c>
      <c r="E65" s="4">
        <v>632</v>
      </c>
      <c r="F65" s="4">
        <v>7</v>
      </c>
      <c r="G65" s="5">
        <f t="shared" si="0"/>
        <v>13.32</v>
      </c>
      <c r="H65" s="57"/>
      <c r="I65" s="4">
        <v>8</v>
      </c>
      <c r="J65" s="59"/>
      <c r="K65" s="57"/>
    </row>
    <row r="66" spans="1:11" ht="22.5" customHeight="1" thickBot="1">
      <c r="A66" s="55"/>
      <c r="B66" s="15"/>
      <c r="C66" s="12" t="s">
        <v>108</v>
      </c>
      <c r="D66" s="4" t="s">
        <v>119</v>
      </c>
      <c r="E66" s="4">
        <v>348</v>
      </c>
      <c r="F66" s="4">
        <v>1</v>
      </c>
      <c r="G66" s="5">
        <f aca="true" t="shared" si="1" ref="G66:G75">F66+E66/100</f>
        <v>4.48</v>
      </c>
      <c r="H66" s="57"/>
      <c r="I66" s="4">
        <v>19</v>
      </c>
      <c r="J66" s="56"/>
      <c r="K66" s="57"/>
    </row>
    <row r="67" spans="1:11" ht="22.5" customHeight="1">
      <c r="A67" s="54">
        <f>A64+1</f>
        <v>22</v>
      </c>
      <c r="B67" s="13" t="s">
        <v>109</v>
      </c>
      <c r="C67" s="10" t="s">
        <v>110</v>
      </c>
      <c r="D67" s="5" t="s">
        <v>120</v>
      </c>
      <c r="E67" s="5">
        <v>272</v>
      </c>
      <c r="F67" s="5">
        <v>3</v>
      </c>
      <c r="G67" s="5">
        <f t="shared" si="1"/>
        <v>5.720000000000001</v>
      </c>
      <c r="H67" s="56">
        <f>G67+G68+G69</f>
        <v>21.57</v>
      </c>
      <c r="I67" s="5">
        <v>20</v>
      </c>
      <c r="J67" s="58">
        <f>I67+I68+I69</f>
        <v>45</v>
      </c>
      <c r="K67" s="56">
        <v>17</v>
      </c>
    </row>
    <row r="68" spans="1:11" ht="22.5" customHeight="1">
      <c r="A68" s="55"/>
      <c r="B68" s="14" t="s">
        <v>111</v>
      </c>
      <c r="C68" s="11" t="s">
        <v>112</v>
      </c>
      <c r="D68" s="4" t="s">
        <v>121</v>
      </c>
      <c r="E68" s="4">
        <v>223</v>
      </c>
      <c r="F68" s="4">
        <v>6</v>
      </c>
      <c r="G68" s="5">
        <f t="shared" si="1"/>
        <v>8.23</v>
      </c>
      <c r="H68" s="57"/>
      <c r="I68" s="4">
        <v>13</v>
      </c>
      <c r="J68" s="59"/>
      <c r="K68" s="57"/>
    </row>
    <row r="69" spans="1:11" ht="22.5" customHeight="1" thickBot="1">
      <c r="A69" s="55"/>
      <c r="B69" s="15"/>
      <c r="C69" s="12" t="s">
        <v>113</v>
      </c>
      <c r="D69" s="4" t="s">
        <v>119</v>
      </c>
      <c r="E69" s="4">
        <v>462</v>
      </c>
      <c r="F69" s="4">
        <v>3</v>
      </c>
      <c r="G69" s="5">
        <f t="shared" si="1"/>
        <v>7.62</v>
      </c>
      <c r="H69" s="57"/>
      <c r="I69" s="4">
        <v>12</v>
      </c>
      <c r="J69" s="56"/>
      <c r="K69" s="57"/>
    </row>
    <row r="70" spans="1:11" ht="22.5" customHeight="1">
      <c r="A70" s="54">
        <f>A67+1</f>
        <v>23</v>
      </c>
      <c r="B70" s="16" t="s">
        <v>114</v>
      </c>
      <c r="C70" s="40" t="s">
        <v>115</v>
      </c>
      <c r="D70" s="5" t="s">
        <v>120</v>
      </c>
      <c r="E70" s="5">
        <v>375</v>
      </c>
      <c r="F70" s="5">
        <v>4</v>
      </c>
      <c r="G70" s="5">
        <f t="shared" si="1"/>
        <v>7.75</v>
      </c>
      <c r="H70" s="56">
        <f>G70+G71+G72</f>
        <v>27.68</v>
      </c>
      <c r="I70" s="5">
        <v>17</v>
      </c>
      <c r="J70" s="58">
        <f>I70+I71+I72</f>
        <v>38</v>
      </c>
      <c r="K70" s="56">
        <v>13</v>
      </c>
    </row>
    <row r="71" spans="1:11" ht="22.5" customHeight="1">
      <c r="A71" s="55"/>
      <c r="B71" s="18" t="s">
        <v>116</v>
      </c>
      <c r="C71" s="41" t="s">
        <v>117</v>
      </c>
      <c r="D71" s="4" t="s">
        <v>119</v>
      </c>
      <c r="E71" s="4">
        <v>872</v>
      </c>
      <c r="F71" s="4">
        <v>7</v>
      </c>
      <c r="G71" s="5">
        <f t="shared" si="1"/>
        <v>15.72</v>
      </c>
      <c r="H71" s="57"/>
      <c r="I71" s="4">
        <v>4</v>
      </c>
      <c r="J71" s="59"/>
      <c r="K71" s="57"/>
    </row>
    <row r="72" spans="1:11" ht="22.5" customHeight="1" thickBot="1">
      <c r="A72" s="55"/>
      <c r="B72" s="20"/>
      <c r="C72" s="39" t="s">
        <v>118</v>
      </c>
      <c r="D72" s="4" t="s">
        <v>121</v>
      </c>
      <c r="E72" s="4">
        <v>221</v>
      </c>
      <c r="F72" s="4">
        <v>2</v>
      </c>
      <c r="G72" s="5">
        <f t="shared" si="1"/>
        <v>4.21</v>
      </c>
      <c r="H72" s="57"/>
      <c r="I72" s="4">
        <v>17</v>
      </c>
      <c r="J72" s="56"/>
      <c r="K72" s="57"/>
    </row>
    <row r="73" spans="1:11" ht="22.5" customHeight="1">
      <c r="A73" s="54">
        <f>A70+1</f>
        <v>24</v>
      </c>
      <c r="B73" s="54" t="s">
        <v>129</v>
      </c>
      <c r="C73" s="5" t="s">
        <v>126</v>
      </c>
      <c r="D73" s="5" t="s">
        <v>120</v>
      </c>
      <c r="E73" s="5">
        <v>383</v>
      </c>
      <c r="F73" s="5">
        <v>5</v>
      </c>
      <c r="G73" s="5">
        <f t="shared" si="1"/>
        <v>8.83</v>
      </c>
      <c r="H73" s="56">
        <f>G73+G74+G75</f>
        <v>22.990000000000002</v>
      </c>
      <c r="I73" s="5">
        <v>15</v>
      </c>
      <c r="J73" s="58">
        <f>I73+I74+I75</f>
        <v>43</v>
      </c>
      <c r="K73" s="56">
        <v>15</v>
      </c>
    </row>
    <row r="74" spans="1:11" ht="22.5" customHeight="1">
      <c r="A74" s="55"/>
      <c r="B74" s="55"/>
      <c r="C74" s="4" t="s">
        <v>127</v>
      </c>
      <c r="D74" s="4" t="s">
        <v>121</v>
      </c>
      <c r="E74" s="4">
        <v>124</v>
      </c>
      <c r="F74" s="4">
        <v>2</v>
      </c>
      <c r="G74" s="5">
        <f t="shared" si="1"/>
        <v>3.24</v>
      </c>
      <c r="H74" s="57"/>
      <c r="I74" s="4">
        <v>20</v>
      </c>
      <c r="J74" s="59"/>
      <c r="K74" s="57"/>
    </row>
    <row r="75" spans="1:11" ht="22.5" customHeight="1">
      <c r="A75" s="55"/>
      <c r="B75" s="55"/>
      <c r="C75" s="4" t="s">
        <v>128</v>
      </c>
      <c r="D75" s="4" t="s">
        <v>119</v>
      </c>
      <c r="E75" s="4">
        <v>692</v>
      </c>
      <c r="F75" s="4">
        <v>4</v>
      </c>
      <c r="G75" s="5">
        <f t="shared" si="1"/>
        <v>10.92</v>
      </c>
      <c r="H75" s="57"/>
      <c r="I75" s="4">
        <v>8</v>
      </c>
      <c r="J75" s="56"/>
      <c r="K75" s="57"/>
    </row>
  </sheetData>
  <mergeCells count="99">
    <mergeCell ref="J46:J48"/>
    <mergeCell ref="J49:J51"/>
    <mergeCell ref="J52:J54"/>
    <mergeCell ref="J55:J57"/>
    <mergeCell ref="A73:A75"/>
    <mergeCell ref="B73:B75"/>
    <mergeCell ref="H73:H75"/>
    <mergeCell ref="K73:K75"/>
    <mergeCell ref="J73:J75"/>
    <mergeCell ref="A67:A69"/>
    <mergeCell ref="H67:H69"/>
    <mergeCell ref="K67:K69"/>
    <mergeCell ref="A70:A72"/>
    <mergeCell ref="H70:H72"/>
    <mergeCell ref="K70:K72"/>
    <mergeCell ref="J67:J69"/>
    <mergeCell ref="J70:J72"/>
    <mergeCell ref="A61:A63"/>
    <mergeCell ref="H61:H63"/>
    <mergeCell ref="K61:K63"/>
    <mergeCell ref="A64:A66"/>
    <mergeCell ref="H64:H66"/>
    <mergeCell ref="K64:K66"/>
    <mergeCell ref="J61:J63"/>
    <mergeCell ref="J64:J66"/>
    <mergeCell ref="A55:A57"/>
    <mergeCell ref="H55:H57"/>
    <mergeCell ref="K55:K57"/>
    <mergeCell ref="A58:A60"/>
    <mergeCell ref="H58:H60"/>
    <mergeCell ref="K58:K60"/>
    <mergeCell ref="J58:J60"/>
    <mergeCell ref="A49:A51"/>
    <mergeCell ref="H49:H51"/>
    <mergeCell ref="K49:K51"/>
    <mergeCell ref="A52:A54"/>
    <mergeCell ref="H52:H54"/>
    <mergeCell ref="K52:K54"/>
    <mergeCell ref="A46:A48"/>
    <mergeCell ref="H46:H48"/>
    <mergeCell ref="K46:K48"/>
    <mergeCell ref="J4:J6"/>
    <mergeCell ref="J7:J9"/>
    <mergeCell ref="J10:J12"/>
    <mergeCell ref="J13:J15"/>
    <mergeCell ref="J16:J18"/>
    <mergeCell ref="J19:J21"/>
    <mergeCell ref="J22:J24"/>
    <mergeCell ref="A40:A42"/>
    <mergeCell ref="H40:H42"/>
    <mergeCell ref="K40:K42"/>
    <mergeCell ref="A43:A45"/>
    <mergeCell ref="H43:H45"/>
    <mergeCell ref="K43:K45"/>
    <mergeCell ref="J40:J42"/>
    <mergeCell ref="J43:J45"/>
    <mergeCell ref="A34:A36"/>
    <mergeCell ref="H34:H36"/>
    <mergeCell ref="K34:K36"/>
    <mergeCell ref="A37:A39"/>
    <mergeCell ref="H37:H39"/>
    <mergeCell ref="K37:K39"/>
    <mergeCell ref="J34:J36"/>
    <mergeCell ref="J37:J39"/>
    <mergeCell ref="A28:A30"/>
    <mergeCell ref="H28:H30"/>
    <mergeCell ref="K28:K30"/>
    <mergeCell ref="A31:A33"/>
    <mergeCell ref="H31:H33"/>
    <mergeCell ref="K31:K33"/>
    <mergeCell ref="J28:J30"/>
    <mergeCell ref="J31:J33"/>
    <mergeCell ref="A22:A24"/>
    <mergeCell ref="H22:H24"/>
    <mergeCell ref="K22:K24"/>
    <mergeCell ref="A25:A27"/>
    <mergeCell ref="H25:H27"/>
    <mergeCell ref="K25:K27"/>
    <mergeCell ref="J25:J27"/>
    <mergeCell ref="A16:A18"/>
    <mergeCell ref="H16:H18"/>
    <mergeCell ref="K16:K18"/>
    <mergeCell ref="A19:A21"/>
    <mergeCell ref="H19:H21"/>
    <mergeCell ref="K19:K21"/>
    <mergeCell ref="A10:A12"/>
    <mergeCell ref="H10:H12"/>
    <mergeCell ref="K10:K12"/>
    <mergeCell ref="A13:A15"/>
    <mergeCell ref="H13:H15"/>
    <mergeCell ref="K13:K15"/>
    <mergeCell ref="A1:K1"/>
    <mergeCell ref="A2:K2"/>
    <mergeCell ref="A7:A9"/>
    <mergeCell ref="H7:H9"/>
    <mergeCell ref="K7:K9"/>
    <mergeCell ref="A4:A6"/>
    <mergeCell ref="H4:H6"/>
    <mergeCell ref="K4:K6"/>
  </mergeCells>
  <printOptions horizontalCentered="1"/>
  <pageMargins left="0.3937007874015748" right="0.3937007874015748" top="0.3937007874015748" bottom="0.3937007874015748" header="0" footer="0"/>
  <pageSetup fitToHeight="2" fitToWidth="1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workbookViewId="0" topLeftCell="A1">
      <selection activeCell="C65" sqref="C65"/>
    </sheetView>
  </sheetViews>
  <sheetFormatPr defaultColWidth="9.00390625" defaultRowHeight="12.75"/>
  <cols>
    <col min="1" max="1" width="6.625" style="0" customWidth="1"/>
    <col min="2" max="2" width="20.375" style="0" customWidth="1"/>
    <col min="3" max="3" width="37.00390625" style="0" bestFit="1" customWidth="1"/>
    <col min="6" max="6" width="10.625" style="0" customWidth="1"/>
    <col min="7" max="7" width="18.625" style="0" customWidth="1"/>
    <col min="8" max="8" width="14.00390625" style="0" customWidth="1"/>
    <col min="9" max="10" width="11.25390625" style="0" customWidth="1"/>
    <col min="11" max="11" width="10.125" style="0" bestFit="1" customWidth="1"/>
  </cols>
  <sheetData>
    <row r="1" spans="1:11" ht="34.5" customHeight="1" thickBo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18.75" thickBot="1">
      <c r="A2" s="63" t="s">
        <v>12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2" ht="39" thickBo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3" t="s">
        <v>131</v>
      </c>
      <c r="K3" s="3" t="s">
        <v>10</v>
      </c>
      <c r="L3" s="1"/>
    </row>
    <row r="4" spans="1:11" ht="22.5" customHeight="1">
      <c r="A4" s="54">
        <v>1</v>
      </c>
      <c r="B4" s="13" t="s">
        <v>28</v>
      </c>
      <c r="C4" s="10" t="s">
        <v>22</v>
      </c>
      <c r="D4" s="5" t="s">
        <v>121</v>
      </c>
      <c r="E4" s="5">
        <v>427</v>
      </c>
      <c r="F4" s="5">
        <v>5</v>
      </c>
      <c r="G4" s="5">
        <f>F4+E4/100</f>
        <v>9.27</v>
      </c>
      <c r="H4" s="56">
        <f>G4+G5+G6</f>
        <v>21.74</v>
      </c>
      <c r="I4" s="5">
        <v>14</v>
      </c>
      <c r="J4" s="58">
        <f>I4+I5+I6</f>
        <v>36</v>
      </c>
      <c r="K4" s="56">
        <v>11</v>
      </c>
    </row>
    <row r="5" spans="1:11" ht="22.5" customHeight="1">
      <c r="A5" s="55"/>
      <c r="B5" s="14"/>
      <c r="C5" s="11" t="s">
        <v>23</v>
      </c>
      <c r="D5" s="4" t="s">
        <v>119</v>
      </c>
      <c r="E5" s="4">
        <v>434</v>
      </c>
      <c r="F5" s="4">
        <v>5</v>
      </c>
      <c r="G5" s="5">
        <f aca="true" t="shared" si="0" ref="G5:G65">F5+E5/100</f>
        <v>9.34</v>
      </c>
      <c r="H5" s="57"/>
      <c r="I5" s="4">
        <v>7</v>
      </c>
      <c r="J5" s="59"/>
      <c r="K5" s="57"/>
    </row>
    <row r="6" spans="1:11" ht="22.5" customHeight="1" thickBot="1">
      <c r="A6" s="55"/>
      <c r="B6" s="15"/>
      <c r="C6" s="12" t="s">
        <v>24</v>
      </c>
      <c r="D6" s="4" t="s">
        <v>120</v>
      </c>
      <c r="E6" s="4">
        <v>213</v>
      </c>
      <c r="F6" s="4">
        <v>1</v>
      </c>
      <c r="G6" s="5">
        <f t="shared" si="0"/>
        <v>3.13</v>
      </c>
      <c r="H6" s="57"/>
      <c r="I6" s="4">
        <v>15</v>
      </c>
      <c r="J6" s="56"/>
      <c r="K6" s="57"/>
    </row>
    <row r="7" spans="1:11" ht="22.5" customHeight="1">
      <c r="A7" s="54">
        <f>A4+1</f>
        <v>2</v>
      </c>
      <c r="B7" s="13" t="s">
        <v>29</v>
      </c>
      <c r="C7" s="10" t="s">
        <v>25</v>
      </c>
      <c r="D7" s="5" t="s">
        <v>119</v>
      </c>
      <c r="E7" s="5">
        <v>390</v>
      </c>
      <c r="F7" s="5">
        <v>6</v>
      </c>
      <c r="G7" s="5">
        <f t="shared" si="0"/>
        <v>9.9</v>
      </c>
      <c r="H7" s="56">
        <f>G7+G8+G9</f>
        <v>34.04</v>
      </c>
      <c r="I7" s="5">
        <v>5</v>
      </c>
      <c r="J7" s="58">
        <f>I7+I8+I9</f>
        <v>20</v>
      </c>
      <c r="K7" s="56">
        <v>2</v>
      </c>
    </row>
    <row r="8" spans="1:11" ht="22.5" customHeight="1">
      <c r="A8" s="55"/>
      <c r="B8" s="14"/>
      <c r="C8" s="11" t="s">
        <v>26</v>
      </c>
      <c r="D8" s="4" t="s">
        <v>121</v>
      </c>
      <c r="E8" s="4">
        <v>1296</v>
      </c>
      <c r="F8" s="4">
        <v>5</v>
      </c>
      <c r="G8" s="5">
        <f t="shared" si="0"/>
        <v>17.96</v>
      </c>
      <c r="H8" s="57"/>
      <c r="I8" s="4">
        <v>5</v>
      </c>
      <c r="J8" s="59"/>
      <c r="K8" s="57"/>
    </row>
    <row r="9" spans="1:11" ht="22.5" customHeight="1" thickBot="1">
      <c r="A9" s="55"/>
      <c r="B9" s="15"/>
      <c r="C9" s="12" t="s">
        <v>27</v>
      </c>
      <c r="D9" s="4" t="s">
        <v>120</v>
      </c>
      <c r="E9" s="4">
        <v>318</v>
      </c>
      <c r="F9" s="4">
        <v>3</v>
      </c>
      <c r="G9" s="5">
        <f t="shared" si="0"/>
        <v>6.18</v>
      </c>
      <c r="H9" s="57"/>
      <c r="I9" s="4">
        <v>10</v>
      </c>
      <c r="J9" s="56"/>
      <c r="K9" s="57"/>
    </row>
    <row r="10" spans="1:11" ht="22.5" customHeight="1">
      <c r="A10" s="54">
        <f>A7+1</f>
        <v>3</v>
      </c>
      <c r="B10" s="16" t="s">
        <v>30</v>
      </c>
      <c r="C10" s="17" t="s">
        <v>31</v>
      </c>
      <c r="D10" s="5" t="s">
        <v>119</v>
      </c>
      <c r="E10" s="5">
        <v>262</v>
      </c>
      <c r="F10" s="5">
        <v>2</v>
      </c>
      <c r="G10" s="5">
        <f t="shared" si="0"/>
        <v>4.62</v>
      </c>
      <c r="H10" s="56">
        <f>G10+G11+G12</f>
        <v>11.66</v>
      </c>
      <c r="I10" s="5">
        <v>14.5</v>
      </c>
      <c r="J10" s="58">
        <f>I10+I11+I12</f>
        <v>52.5</v>
      </c>
      <c r="K10" s="56">
        <v>20</v>
      </c>
    </row>
    <row r="11" spans="1:11" ht="22.5" customHeight="1">
      <c r="A11" s="55"/>
      <c r="B11" s="18" t="s">
        <v>32</v>
      </c>
      <c r="C11" s="19" t="s">
        <v>33</v>
      </c>
      <c r="D11" s="4" t="s">
        <v>121</v>
      </c>
      <c r="E11" s="4">
        <v>200</v>
      </c>
      <c r="F11" s="4">
        <v>3</v>
      </c>
      <c r="G11" s="5">
        <f t="shared" si="0"/>
        <v>5</v>
      </c>
      <c r="H11" s="57"/>
      <c r="I11" s="4">
        <v>20</v>
      </c>
      <c r="J11" s="59"/>
      <c r="K11" s="57"/>
    </row>
    <row r="12" spans="1:11" ht="22.5" customHeight="1" thickBot="1">
      <c r="A12" s="55"/>
      <c r="B12" s="20"/>
      <c r="C12" s="21" t="s">
        <v>34</v>
      </c>
      <c r="D12" s="4" t="s">
        <v>120</v>
      </c>
      <c r="E12" s="4">
        <v>104</v>
      </c>
      <c r="F12" s="4">
        <v>1</v>
      </c>
      <c r="G12" s="5">
        <f t="shared" si="0"/>
        <v>2.04</v>
      </c>
      <c r="H12" s="57"/>
      <c r="I12" s="4">
        <v>18</v>
      </c>
      <c r="J12" s="56"/>
      <c r="K12" s="57"/>
    </row>
    <row r="13" spans="1:11" ht="22.5" customHeight="1">
      <c r="A13" s="54">
        <f>A10+1</f>
        <v>4</v>
      </c>
      <c r="B13" s="16" t="s">
        <v>35</v>
      </c>
      <c r="C13" s="22" t="s">
        <v>36</v>
      </c>
      <c r="D13" s="5" t="s">
        <v>121</v>
      </c>
      <c r="E13" s="5">
        <v>48</v>
      </c>
      <c r="F13" s="5">
        <v>1</v>
      </c>
      <c r="G13" s="5">
        <f t="shared" si="0"/>
        <v>1.48</v>
      </c>
      <c r="H13" s="56">
        <f>G13+G14+G15</f>
        <v>3.3</v>
      </c>
      <c r="I13" s="5">
        <v>23</v>
      </c>
      <c r="J13" s="58">
        <f>I13+I14+I15</f>
        <v>65.5</v>
      </c>
      <c r="K13" s="56">
        <v>22</v>
      </c>
    </row>
    <row r="14" spans="1:11" ht="22.5" customHeight="1">
      <c r="A14" s="55"/>
      <c r="B14" s="18"/>
      <c r="C14" s="23" t="s">
        <v>37</v>
      </c>
      <c r="D14" s="4" t="s">
        <v>119</v>
      </c>
      <c r="E14" s="4">
        <v>82</v>
      </c>
      <c r="F14" s="4">
        <v>1</v>
      </c>
      <c r="G14" s="5">
        <f t="shared" si="0"/>
        <v>1.8199999999999998</v>
      </c>
      <c r="H14" s="57"/>
      <c r="I14" s="4">
        <v>20</v>
      </c>
      <c r="J14" s="59"/>
      <c r="K14" s="57"/>
    </row>
    <row r="15" spans="1:11" ht="22.5" customHeight="1" thickBot="1">
      <c r="A15" s="55"/>
      <c r="B15" s="20"/>
      <c r="C15" s="24" t="s">
        <v>38</v>
      </c>
      <c r="D15" s="4" t="s">
        <v>120</v>
      </c>
      <c r="E15" s="4">
        <v>0</v>
      </c>
      <c r="F15" s="4">
        <v>0</v>
      </c>
      <c r="G15" s="5">
        <f t="shared" si="0"/>
        <v>0</v>
      </c>
      <c r="H15" s="57"/>
      <c r="I15" s="4">
        <v>22.5</v>
      </c>
      <c r="J15" s="56"/>
      <c r="K15" s="57"/>
    </row>
    <row r="16" spans="1:11" ht="22.5" customHeight="1">
      <c r="A16" s="54">
        <f>A13+1</f>
        <v>5</v>
      </c>
      <c r="B16" s="16" t="s">
        <v>39</v>
      </c>
      <c r="C16" s="25" t="s">
        <v>40</v>
      </c>
      <c r="D16" s="5" t="s">
        <v>121</v>
      </c>
      <c r="E16" s="5">
        <v>340</v>
      </c>
      <c r="F16" s="5">
        <v>2</v>
      </c>
      <c r="G16" s="5">
        <f t="shared" si="0"/>
        <v>5.4</v>
      </c>
      <c r="H16" s="56">
        <f>G16+G17+G18</f>
        <v>22.060000000000002</v>
      </c>
      <c r="I16" s="5">
        <v>19</v>
      </c>
      <c r="J16" s="58">
        <f>I16+I17+I18</f>
        <v>39</v>
      </c>
      <c r="K16" s="56">
        <v>15</v>
      </c>
    </row>
    <row r="17" spans="1:11" ht="22.5" customHeight="1">
      <c r="A17" s="55"/>
      <c r="B17" s="18" t="s">
        <v>41</v>
      </c>
      <c r="C17" s="26" t="s">
        <v>42</v>
      </c>
      <c r="D17" s="4" t="s">
        <v>120</v>
      </c>
      <c r="E17" s="4">
        <v>938</v>
      </c>
      <c r="F17" s="4">
        <v>4</v>
      </c>
      <c r="G17" s="5">
        <f t="shared" si="0"/>
        <v>13.38</v>
      </c>
      <c r="H17" s="57"/>
      <c r="I17" s="4">
        <v>1</v>
      </c>
      <c r="J17" s="59"/>
      <c r="K17" s="57"/>
    </row>
    <row r="18" spans="1:11" ht="22.5" customHeight="1" thickBot="1">
      <c r="A18" s="55"/>
      <c r="B18" s="20"/>
      <c r="C18" s="27" t="s">
        <v>43</v>
      </c>
      <c r="D18" s="4" t="s">
        <v>119</v>
      </c>
      <c r="E18" s="4">
        <v>128</v>
      </c>
      <c r="F18" s="4">
        <v>2</v>
      </c>
      <c r="G18" s="5">
        <f t="shared" si="0"/>
        <v>3.2800000000000002</v>
      </c>
      <c r="H18" s="57"/>
      <c r="I18" s="4">
        <v>19</v>
      </c>
      <c r="J18" s="56"/>
      <c r="K18" s="57"/>
    </row>
    <row r="19" spans="1:11" ht="22.5" customHeight="1">
      <c r="A19" s="54">
        <f>A16+1</f>
        <v>6</v>
      </c>
      <c r="B19" s="16" t="s">
        <v>44</v>
      </c>
      <c r="C19" s="28" t="s">
        <v>45</v>
      </c>
      <c r="D19" s="5" t="s">
        <v>121</v>
      </c>
      <c r="E19" s="5">
        <v>351</v>
      </c>
      <c r="F19" s="5">
        <v>8</v>
      </c>
      <c r="G19" s="5">
        <f t="shared" si="0"/>
        <v>11.51</v>
      </c>
      <c r="H19" s="56">
        <f>G19+G20+G21</f>
        <v>27.810000000000002</v>
      </c>
      <c r="I19" s="5">
        <v>11</v>
      </c>
      <c r="J19" s="58">
        <f>I19+I20+I21</f>
        <v>26</v>
      </c>
      <c r="K19" s="56">
        <v>6</v>
      </c>
    </row>
    <row r="20" spans="1:11" ht="22.5" customHeight="1">
      <c r="A20" s="55"/>
      <c r="B20" s="18"/>
      <c r="C20" s="29" t="s">
        <v>46</v>
      </c>
      <c r="D20" s="4" t="s">
        <v>120</v>
      </c>
      <c r="E20" s="4">
        <v>206</v>
      </c>
      <c r="F20" s="4">
        <v>4</v>
      </c>
      <c r="G20" s="5">
        <f t="shared" si="0"/>
        <v>6.0600000000000005</v>
      </c>
      <c r="H20" s="57"/>
      <c r="I20" s="4">
        <v>11</v>
      </c>
      <c r="J20" s="59"/>
      <c r="K20" s="57"/>
    </row>
    <row r="21" spans="1:11" ht="22.5" customHeight="1" thickBot="1">
      <c r="A21" s="55"/>
      <c r="B21" s="20"/>
      <c r="C21" s="30" t="s">
        <v>47</v>
      </c>
      <c r="D21" s="4" t="s">
        <v>119</v>
      </c>
      <c r="E21" s="4">
        <v>624</v>
      </c>
      <c r="F21" s="4">
        <v>4</v>
      </c>
      <c r="G21" s="5">
        <f t="shared" si="0"/>
        <v>10.24</v>
      </c>
      <c r="H21" s="57"/>
      <c r="I21" s="4">
        <v>4</v>
      </c>
      <c r="J21" s="56"/>
      <c r="K21" s="57"/>
    </row>
    <row r="22" spans="1:11" ht="22.5" customHeight="1">
      <c r="A22" s="54">
        <f>A19+1</f>
        <v>7</v>
      </c>
      <c r="B22" s="16" t="s">
        <v>48</v>
      </c>
      <c r="C22" s="28" t="s">
        <v>49</v>
      </c>
      <c r="D22" s="5"/>
      <c r="E22" s="5"/>
      <c r="F22" s="5"/>
      <c r="G22" s="5">
        <f t="shared" si="0"/>
        <v>0</v>
      </c>
      <c r="H22" s="56">
        <f>G22+G23+G24</f>
        <v>12.8</v>
      </c>
      <c r="I22" s="5"/>
      <c r="J22" s="58"/>
      <c r="K22" s="56"/>
    </row>
    <row r="23" spans="1:11" ht="22.5" customHeight="1">
      <c r="A23" s="55"/>
      <c r="B23" s="18"/>
      <c r="C23" s="31" t="s">
        <v>50</v>
      </c>
      <c r="D23" s="4"/>
      <c r="E23" s="4"/>
      <c r="F23" s="4"/>
      <c r="G23" s="5">
        <f t="shared" si="0"/>
        <v>0</v>
      </c>
      <c r="H23" s="57"/>
      <c r="I23" s="4"/>
      <c r="J23" s="59"/>
      <c r="K23" s="57"/>
    </row>
    <row r="24" spans="1:11" ht="22.5" customHeight="1" thickBot="1">
      <c r="A24" s="55"/>
      <c r="B24" s="20"/>
      <c r="C24" s="32" t="s">
        <v>51</v>
      </c>
      <c r="D24" s="4" t="s">
        <v>121</v>
      </c>
      <c r="E24" s="4">
        <v>480</v>
      </c>
      <c r="F24" s="4">
        <v>8</v>
      </c>
      <c r="G24" s="5">
        <f t="shared" si="0"/>
        <v>12.8</v>
      </c>
      <c r="H24" s="57"/>
      <c r="I24" s="4">
        <v>2</v>
      </c>
      <c r="J24" s="56"/>
      <c r="K24" s="57"/>
    </row>
    <row r="25" spans="1:11" ht="22.5" customHeight="1">
      <c r="A25" s="54">
        <f>A22+1</f>
        <v>8</v>
      </c>
      <c r="B25" s="16" t="s">
        <v>52</v>
      </c>
      <c r="C25" s="33" t="s">
        <v>53</v>
      </c>
      <c r="D25" s="5" t="s">
        <v>119</v>
      </c>
      <c r="E25" s="5">
        <v>344</v>
      </c>
      <c r="F25" s="5">
        <v>6</v>
      </c>
      <c r="G25" s="5">
        <f t="shared" si="0"/>
        <v>9.44</v>
      </c>
      <c r="H25" s="56">
        <f>G25+G26+G27</f>
        <v>21.72</v>
      </c>
      <c r="I25" s="5">
        <v>6</v>
      </c>
      <c r="J25" s="58">
        <f>I25+I26+I27</f>
        <v>37.5</v>
      </c>
      <c r="K25" s="56">
        <v>14</v>
      </c>
    </row>
    <row r="26" spans="1:11" ht="22.5" customHeight="1">
      <c r="A26" s="55"/>
      <c r="B26" s="18"/>
      <c r="C26" s="34" t="s">
        <v>78</v>
      </c>
      <c r="D26" s="4" t="s">
        <v>120</v>
      </c>
      <c r="E26" s="4">
        <v>0</v>
      </c>
      <c r="F26" s="4">
        <v>0</v>
      </c>
      <c r="G26" s="5">
        <f t="shared" si="0"/>
        <v>0</v>
      </c>
      <c r="H26" s="57"/>
      <c r="I26" s="4">
        <v>22.5</v>
      </c>
      <c r="J26" s="59"/>
      <c r="K26" s="57"/>
    </row>
    <row r="27" spans="1:11" ht="22.5" customHeight="1" thickBot="1">
      <c r="A27" s="55"/>
      <c r="B27" s="20"/>
      <c r="C27" s="35" t="s">
        <v>54</v>
      </c>
      <c r="D27" s="4" t="s">
        <v>121</v>
      </c>
      <c r="E27" s="4">
        <v>928</v>
      </c>
      <c r="F27" s="4">
        <v>3</v>
      </c>
      <c r="G27" s="5">
        <f t="shared" si="0"/>
        <v>12.28</v>
      </c>
      <c r="H27" s="57"/>
      <c r="I27" s="4">
        <v>9</v>
      </c>
      <c r="J27" s="56"/>
      <c r="K27" s="57"/>
    </row>
    <row r="28" spans="1:11" ht="22.5" customHeight="1">
      <c r="A28" s="54">
        <f>A25+1</f>
        <v>9</v>
      </c>
      <c r="B28" s="13" t="s">
        <v>55</v>
      </c>
      <c r="C28" s="10" t="s">
        <v>56</v>
      </c>
      <c r="D28" s="5" t="s">
        <v>119</v>
      </c>
      <c r="E28" s="5">
        <v>268</v>
      </c>
      <c r="F28" s="5">
        <v>3</v>
      </c>
      <c r="G28" s="5">
        <f t="shared" si="0"/>
        <v>5.68</v>
      </c>
      <c r="H28" s="56">
        <f>G28+G29+G30</f>
        <v>15.44</v>
      </c>
      <c r="I28" s="5">
        <v>12.5</v>
      </c>
      <c r="J28" s="58">
        <f>I28+I29+I30</f>
        <v>47</v>
      </c>
      <c r="K28" s="56">
        <v>18</v>
      </c>
    </row>
    <row r="29" spans="1:11" ht="22.5" customHeight="1">
      <c r="A29" s="55"/>
      <c r="B29" s="14"/>
      <c r="C29" s="11" t="s">
        <v>57</v>
      </c>
      <c r="D29" s="4" t="s">
        <v>121</v>
      </c>
      <c r="E29" s="4">
        <v>476</v>
      </c>
      <c r="F29" s="4">
        <v>5</v>
      </c>
      <c r="G29" s="5">
        <f t="shared" si="0"/>
        <v>9.76</v>
      </c>
      <c r="H29" s="57"/>
      <c r="I29" s="4">
        <v>12</v>
      </c>
      <c r="J29" s="59"/>
      <c r="K29" s="57"/>
    </row>
    <row r="30" spans="1:11" ht="22.5" customHeight="1" thickBot="1">
      <c r="A30" s="55"/>
      <c r="B30" s="15"/>
      <c r="C30" s="12" t="s">
        <v>122</v>
      </c>
      <c r="D30" s="4" t="s">
        <v>120</v>
      </c>
      <c r="E30" s="4">
        <v>0</v>
      </c>
      <c r="F30" s="4">
        <v>0</v>
      </c>
      <c r="G30" s="5">
        <f t="shared" si="0"/>
        <v>0</v>
      </c>
      <c r="H30" s="57"/>
      <c r="I30" s="4">
        <v>22.5</v>
      </c>
      <c r="J30" s="56"/>
      <c r="K30" s="57"/>
    </row>
    <row r="31" spans="1:11" ht="22.5" customHeight="1">
      <c r="A31" s="54">
        <f>A28+1</f>
        <v>10</v>
      </c>
      <c r="B31" s="13" t="s">
        <v>58</v>
      </c>
      <c r="C31" s="10" t="s">
        <v>59</v>
      </c>
      <c r="D31" s="5" t="s">
        <v>121</v>
      </c>
      <c r="E31" s="5">
        <v>769</v>
      </c>
      <c r="F31" s="5">
        <v>9</v>
      </c>
      <c r="G31" s="5">
        <f t="shared" si="0"/>
        <v>16.69</v>
      </c>
      <c r="H31" s="56">
        <f>G31+G32+G33</f>
        <v>28.380000000000003</v>
      </c>
      <c r="I31" s="5">
        <v>7</v>
      </c>
      <c r="J31" s="58">
        <f>I31+I32+I33</f>
        <v>30</v>
      </c>
      <c r="K31" s="56">
        <v>8</v>
      </c>
    </row>
    <row r="32" spans="1:11" ht="22.5" customHeight="1">
      <c r="A32" s="55"/>
      <c r="B32" s="14"/>
      <c r="C32" s="11" t="s">
        <v>60</v>
      </c>
      <c r="D32" s="4" t="s">
        <v>119</v>
      </c>
      <c r="E32" s="4">
        <v>204</v>
      </c>
      <c r="F32" s="4">
        <v>4</v>
      </c>
      <c r="G32" s="5">
        <f t="shared" si="0"/>
        <v>6.04</v>
      </c>
      <c r="H32" s="57"/>
      <c r="I32" s="4">
        <v>11</v>
      </c>
      <c r="J32" s="59"/>
      <c r="K32" s="57"/>
    </row>
    <row r="33" spans="1:11" ht="22.5" customHeight="1" thickBot="1">
      <c r="A33" s="55"/>
      <c r="B33" s="15"/>
      <c r="C33" s="12" t="s">
        <v>61</v>
      </c>
      <c r="D33" s="4" t="s">
        <v>120</v>
      </c>
      <c r="E33" s="4">
        <v>365</v>
      </c>
      <c r="F33" s="4">
        <v>2</v>
      </c>
      <c r="G33" s="5">
        <f t="shared" si="0"/>
        <v>5.65</v>
      </c>
      <c r="H33" s="57"/>
      <c r="I33" s="4">
        <v>12</v>
      </c>
      <c r="J33" s="56"/>
      <c r="K33" s="57"/>
    </row>
    <row r="34" spans="1:11" ht="22.5" customHeight="1">
      <c r="A34" s="54">
        <f>A31+1</f>
        <v>11</v>
      </c>
      <c r="B34" s="36" t="s">
        <v>62</v>
      </c>
      <c r="C34" s="10" t="s">
        <v>63</v>
      </c>
      <c r="D34" s="5" t="s">
        <v>120</v>
      </c>
      <c r="E34" s="5">
        <v>361</v>
      </c>
      <c r="F34" s="5">
        <v>3</v>
      </c>
      <c r="G34" s="5">
        <f t="shared" si="0"/>
        <v>6.609999999999999</v>
      </c>
      <c r="H34" s="56">
        <f>G34+G35+G36</f>
        <v>28.91</v>
      </c>
      <c r="I34" s="5">
        <v>8</v>
      </c>
      <c r="J34" s="58">
        <f>I34+I35+I36</f>
        <v>28.5</v>
      </c>
      <c r="K34" s="56">
        <v>7</v>
      </c>
    </row>
    <row r="35" spans="1:11" ht="22.5" customHeight="1">
      <c r="A35" s="55"/>
      <c r="B35" s="37"/>
      <c r="C35" s="11" t="s">
        <v>64</v>
      </c>
      <c r="D35" s="4" t="s">
        <v>119</v>
      </c>
      <c r="E35" s="4">
        <v>214</v>
      </c>
      <c r="F35" s="4">
        <v>2</v>
      </c>
      <c r="G35" s="5">
        <f t="shared" si="0"/>
        <v>4.140000000000001</v>
      </c>
      <c r="H35" s="57"/>
      <c r="I35" s="4">
        <v>16.5</v>
      </c>
      <c r="J35" s="59"/>
      <c r="K35" s="57"/>
    </row>
    <row r="36" spans="1:11" ht="22.5" customHeight="1" thickBot="1">
      <c r="A36" s="55"/>
      <c r="B36" s="38"/>
      <c r="C36" s="39" t="s">
        <v>65</v>
      </c>
      <c r="D36" s="4" t="s">
        <v>121</v>
      </c>
      <c r="E36" s="4">
        <v>616</v>
      </c>
      <c r="F36" s="4">
        <v>12</v>
      </c>
      <c r="G36" s="5">
        <f t="shared" si="0"/>
        <v>18.16</v>
      </c>
      <c r="H36" s="57"/>
      <c r="I36" s="4">
        <v>4</v>
      </c>
      <c r="J36" s="56"/>
      <c r="K36" s="57"/>
    </row>
    <row r="37" spans="1:11" ht="22.5" customHeight="1">
      <c r="A37" s="54">
        <f>A34+1</f>
        <v>12</v>
      </c>
      <c r="B37" s="16" t="s">
        <v>66</v>
      </c>
      <c r="C37" s="40" t="s">
        <v>67</v>
      </c>
      <c r="D37" s="5" t="s">
        <v>120</v>
      </c>
      <c r="E37" s="5">
        <v>389</v>
      </c>
      <c r="F37" s="5">
        <v>5</v>
      </c>
      <c r="G37" s="5">
        <f t="shared" si="0"/>
        <v>8.89</v>
      </c>
      <c r="H37" s="56">
        <f>G37+G38+G39</f>
        <v>33.9</v>
      </c>
      <c r="I37" s="5">
        <v>3</v>
      </c>
      <c r="J37" s="58">
        <f>I37+I38+I39</f>
        <v>20.5</v>
      </c>
      <c r="K37" s="56">
        <v>3</v>
      </c>
    </row>
    <row r="38" spans="1:11" ht="22.5" customHeight="1">
      <c r="A38" s="55"/>
      <c r="B38" s="18"/>
      <c r="C38" s="41" t="s">
        <v>68</v>
      </c>
      <c r="D38" s="4" t="s">
        <v>121</v>
      </c>
      <c r="E38" s="4">
        <v>987</v>
      </c>
      <c r="F38" s="4">
        <v>11</v>
      </c>
      <c r="G38" s="5">
        <f t="shared" si="0"/>
        <v>20.869999999999997</v>
      </c>
      <c r="H38" s="57"/>
      <c r="I38" s="4">
        <v>1</v>
      </c>
      <c r="J38" s="59"/>
      <c r="K38" s="57"/>
    </row>
    <row r="39" spans="1:11" ht="22.5" customHeight="1" thickBot="1">
      <c r="A39" s="55"/>
      <c r="B39" s="20"/>
      <c r="C39" s="39" t="s">
        <v>69</v>
      </c>
      <c r="D39" s="4" t="s">
        <v>119</v>
      </c>
      <c r="E39" s="4">
        <v>114</v>
      </c>
      <c r="F39" s="4">
        <v>3</v>
      </c>
      <c r="G39" s="5">
        <f t="shared" si="0"/>
        <v>4.14</v>
      </c>
      <c r="H39" s="57"/>
      <c r="I39" s="4">
        <v>16.5</v>
      </c>
      <c r="J39" s="56"/>
      <c r="K39" s="57"/>
    </row>
    <row r="40" spans="1:11" ht="22.5" customHeight="1">
      <c r="A40" s="54">
        <f>A37+1</f>
        <v>13</v>
      </c>
      <c r="B40" s="16" t="s">
        <v>70</v>
      </c>
      <c r="C40" s="40" t="s">
        <v>71</v>
      </c>
      <c r="D40" s="5" t="s">
        <v>121</v>
      </c>
      <c r="E40" s="5">
        <v>655</v>
      </c>
      <c r="F40" s="5">
        <v>5</v>
      </c>
      <c r="G40" s="5">
        <f t="shared" si="0"/>
        <v>11.55</v>
      </c>
      <c r="H40" s="56">
        <f>G40+G41+G42</f>
        <v>21.57</v>
      </c>
      <c r="I40" s="5">
        <v>10</v>
      </c>
      <c r="J40" s="58">
        <f>I40+I41+I42</f>
        <v>35.5</v>
      </c>
      <c r="K40" s="56">
        <v>10</v>
      </c>
    </row>
    <row r="41" spans="1:11" ht="22.5" customHeight="1">
      <c r="A41" s="55"/>
      <c r="B41" s="18"/>
      <c r="C41" s="41" t="s">
        <v>72</v>
      </c>
      <c r="D41" s="4" t="s">
        <v>120</v>
      </c>
      <c r="E41" s="4">
        <v>134</v>
      </c>
      <c r="F41" s="4">
        <v>3</v>
      </c>
      <c r="G41" s="5">
        <f t="shared" si="0"/>
        <v>4.34</v>
      </c>
      <c r="H41" s="57"/>
      <c r="I41" s="4">
        <v>13</v>
      </c>
      <c r="J41" s="59"/>
      <c r="K41" s="57"/>
    </row>
    <row r="42" spans="1:11" ht="22.5" customHeight="1" thickBot="1">
      <c r="A42" s="55"/>
      <c r="B42" s="20"/>
      <c r="C42" s="39" t="s">
        <v>73</v>
      </c>
      <c r="D42" s="4" t="s">
        <v>119</v>
      </c>
      <c r="E42" s="4">
        <v>168</v>
      </c>
      <c r="F42" s="4">
        <v>4</v>
      </c>
      <c r="G42" s="5">
        <f t="shared" si="0"/>
        <v>5.68</v>
      </c>
      <c r="H42" s="57"/>
      <c r="I42" s="4">
        <v>12.5</v>
      </c>
      <c r="J42" s="56"/>
      <c r="K42" s="57"/>
    </row>
    <row r="43" spans="1:11" ht="22.5" customHeight="1">
      <c r="A43" s="54">
        <f>A40+1</f>
        <v>14</v>
      </c>
      <c r="B43" s="16" t="s">
        <v>74</v>
      </c>
      <c r="C43" s="40" t="s">
        <v>75</v>
      </c>
      <c r="D43" s="5" t="s">
        <v>121</v>
      </c>
      <c r="E43" s="5">
        <v>471</v>
      </c>
      <c r="F43" s="5">
        <v>5</v>
      </c>
      <c r="G43" s="5">
        <f t="shared" si="0"/>
        <v>9.71</v>
      </c>
      <c r="H43" s="56">
        <f>G43+G44+G45</f>
        <v>20.78</v>
      </c>
      <c r="I43" s="5">
        <v>13</v>
      </c>
      <c r="J43" s="58">
        <f>I43+I44+I45</f>
        <v>36.5</v>
      </c>
      <c r="K43" s="56">
        <v>12</v>
      </c>
    </row>
    <row r="44" spans="1:11" ht="22.5" customHeight="1">
      <c r="A44" s="55"/>
      <c r="B44" s="18"/>
      <c r="C44" s="41" t="s">
        <v>76</v>
      </c>
      <c r="D44" s="4" t="s">
        <v>120</v>
      </c>
      <c r="E44" s="4">
        <v>345</v>
      </c>
      <c r="F44" s="4">
        <v>3</v>
      </c>
      <c r="G44" s="5">
        <f t="shared" si="0"/>
        <v>6.45</v>
      </c>
      <c r="H44" s="57"/>
      <c r="I44" s="4">
        <v>9</v>
      </c>
      <c r="J44" s="59"/>
      <c r="K44" s="57"/>
    </row>
    <row r="45" spans="1:11" ht="22.5" customHeight="1" thickBot="1">
      <c r="A45" s="55"/>
      <c r="B45" s="20"/>
      <c r="C45" s="39" t="s">
        <v>77</v>
      </c>
      <c r="D45" s="4" t="s">
        <v>119</v>
      </c>
      <c r="E45" s="4">
        <v>162</v>
      </c>
      <c r="F45" s="4">
        <v>3</v>
      </c>
      <c r="G45" s="5">
        <f t="shared" si="0"/>
        <v>4.62</v>
      </c>
      <c r="H45" s="57"/>
      <c r="I45" s="4">
        <v>14.5</v>
      </c>
      <c r="J45" s="56"/>
      <c r="K45" s="57"/>
    </row>
    <row r="46" spans="1:11" ht="22.5" customHeight="1">
      <c r="A46" s="54">
        <f>A43+1</f>
        <v>15</v>
      </c>
      <c r="B46" s="13" t="s">
        <v>79</v>
      </c>
      <c r="C46" s="40" t="s">
        <v>80</v>
      </c>
      <c r="D46" s="5" t="s">
        <v>119</v>
      </c>
      <c r="E46" s="5">
        <v>0</v>
      </c>
      <c r="F46" s="5">
        <v>0</v>
      </c>
      <c r="G46" s="5">
        <f t="shared" si="0"/>
        <v>0</v>
      </c>
      <c r="H46" s="56">
        <f>G46+G47+G48</f>
        <v>11.08</v>
      </c>
      <c r="I46" s="5">
        <v>22</v>
      </c>
      <c r="J46" s="58">
        <f>I46+I47+I48</f>
        <v>52</v>
      </c>
      <c r="K46" s="56">
        <v>19</v>
      </c>
    </row>
    <row r="47" spans="1:11" ht="22.5" customHeight="1">
      <c r="A47" s="55"/>
      <c r="B47" s="14"/>
      <c r="C47" s="41" t="s">
        <v>81</v>
      </c>
      <c r="D47" s="4" t="s">
        <v>121</v>
      </c>
      <c r="E47" s="4">
        <v>356</v>
      </c>
      <c r="F47" s="4">
        <v>4</v>
      </c>
      <c r="G47" s="5">
        <f t="shared" si="0"/>
        <v>7.5600000000000005</v>
      </c>
      <c r="H47" s="57"/>
      <c r="I47" s="4">
        <v>16</v>
      </c>
      <c r="J47" s="59"/>
      <c r="K47" s="57"/>
    </row>
    <row r="48" spans="1:11" ht="22.5" customHeight="1" thickBot="1">
      <c r="A48" s="55"/>
      <c r="B48" s="15"/>
      <c r="C48" s="39" t="s">
        <v>82</v>
      </c>
      <c r="D48" s="4" t="s">
        <v>120</v>
      </c>
      <c r="E48" s="4">
        <v>152</v>
      </c>
      <c r="F48" s="4">
        <v>2</v>
      </c>
      <c r="G48" s="5">
        <f t="shared" si="0"/>
        <v>3.52</v>
      </c>
      <c r="H48" s="57"/>
      <c r="I48" s="4">
        <v>14</v>
      </c>
      <c r="J48" s="56"/>
      <c r="K48" s="57"/>
    </row>
    <row r="49" spans="1:11" ht="22.5" customHeight="1">
      <c r="A49" s="54">
        <f>A46+1</f>
        <v>16</v>
      </c>
      <c r="B49" s="13" t="s">
        <v>83</v>
      </c>
      <c r="C49" s="42" t="s">
        <v>84</v>
      </c>
      <c r="D49" s="5" t="s">
        <v>120</v>
      </c>
      <c r="E49" s="5">
        <v>354</v>
      </c>
      <c r="F49" s="5">
        <v>4</v>
      </c>
      <c r="G49" s="5">
        <f t="shared" si="0"/>
        <v>7.54</v>
      </c>
      <c r="H49" s="56">
        <f>G49+G50+G51</f>
        <v>28.97</v>
      </c>
      <c r="I49" s="5">
        <v>7</v>
      </c>
      <c r="J49" s="58">
        <f>I49+I50+I51</f>
        <v>25</v>
      </c>
      <c r="K49" s="56">
        <v>5</v>
      </c>
    </row>
    <row r="50" spans="1:11" ht="22.5" customHeight="1">
      <c r="A50" s="55"/>
      <c r="B50" s="14" t="s">
        <v>85</v>
      </c>
      <c r="C50" s="43" t="s">
        <v>86</v>
      </c>
      <c r="D50" s="4" t="s">
        <v>119</v>
      </c>
      <c r="E50" s="4">
        <v>346</v>
      </c>
      <c r="F50" s="4">
        <v>3</v>
      </c>
      <c r="G50" s="5">
        <f t="shared" si="0"/>
        <v>6.46</v>
      </c>
      <c r="H50" s="57"/>
      <c r="I50" s="4">
        <v>10</v>
      </c>
      <c r="J50" s="59"/>
      <c r="K50" s="57"/>
    </row>
    <row r="51" spans="1:11" ht="22.5" customHeight="1" thickBot="1">
      <c r="A51" s="55"/>
      <c r="B51" s="15"/>
      <c r="C51" s="44" t="s">
        <v>87</v>
      </c>
      <c r="D51" s="4" t="s">
        <v>121</v>
      </c>
      <c r="E51" s="4">
        <v>797</v>
      </c>
      <c r="F51" s="4">
        <v>7</v>
      </c>
      <c r="G51" s="5">
        <f t="shared" si="0"/>
        <v>14.969999999999999</v>
      </c>
      <c r="H51" s="57"/>
      <c r="I51" s="4">
        <v>8</v>
      </c>
      <c r="J51" s="56"/>
      <c r="K51" s="57"/>
    </row>
    <row r="52" spans="1:11" ht="22.5" customHeight="1">
      <c r="A52" s="54">
        <f>A49+1</f>
        <v>17</v>
      </c>
      <c r="B52" s="13" t="s">
        <v>88</v>
      </c>
      <c r="C52" s="40" t="s">
        <v>89</v>
      </c>
      <c r="D52" s="5" t="s">
        <v>119</v>
      </c>
      <c r="E52" s="5">
        <v>0</v>
      </c>
      <c r="F52" s="5">
        <v>0</v>
      </c>
      <c r="G52" s="5">
        <f t="shared" si="0"/>
        <v>0</v>
      </c>
      <c r="H52" s="56">
        <f>G52+G53+G54</f>
        <v>3.98</v>
      </c>
      <c r="I52" s="5">
        <v>22</v>
      </c>
      <c r="J52" s="58">
        <f>I52+I53+I54</f>
        <v>65.5</v>
      </c>
      <c r="K52" s="56">
        <v>21</v>
      </c>
    </row>
    <row r="53" spans="1:11" ht="22.5" customHeight="1">
      <c r="A53" s="55"/>
      <c r="B53" s="14" t="s">
        <v>90</v>
      </c>
      <c r="C53" s="41" t="s">
        <v>91</v>
      </c>
      <c r="D53" s="4" t="s">
        <v>121</v>
      </c>
      <c r="E53" s="4">
        <v>198</v>
      </c>
      <c r="F53" s="4">
        <v>2</v>
      </c>
      <c r="G53" s="5">
        <f t="shared" si="0"/>
        <v>3.98</v>
      </c>
      <c r="H53" s="57"/>
      <c r="I53" s="4">
        <v>21</v>
      </c>
      <c r="J53" s="59"/>
      <c r="K53" s="57"/>
    </row>
    <row r="54" spans="1:11" ht="22.5" customHeight="1" thickBot="1">
      <c r="A54" s="55"/>
      <c r="B54" s="15"/>
      <c r="C54" s="39" t="s">
        <v>92</v>
      </c>
      <c r="D54" s="4" t="s">
        <v>120</v>
      </c>
      <c r="E54" s="4">
        <v>0</v>
      </c>
      <c r="F54" s="4">
        <v>0</v>
      </c>
      <c r="G54" s="5">
        <f t="shared" si="0"/>
        <v>0</v>
      </c>
      <c r="H54" s="57"/>
      <c r="I54" s="4">
        <v>22.5</v>
      </c>
      <c r="J54" s="56"/>
      <c r="K54" s="57"/>
    </row>
    <row r="55" spans="1:11" ht="22.5" customHeight="1">
      <c r="A55" s="54">
        <f>A52+1</f>
        <v>18</v>
      </c>
      <c r="B55" s="13" t="s">
        <v>93</v>
      </c>
      <c r="C55" s="40" t="s">
        <v>94</v>
      </c>
      <c r="D55" s="5" t="s">
        <v>121</v>
      </c>
      <c r="E55" s="5">
        <v>873</v>
      </c>
      <c r="F55" s="5">
        <v>8</v>
      </c>
      <c r="G55" s="5">
        <f t="shared" si="0"/>
        <v>16.73</v>
      </c>
      <c r="H55" s="56">
        <f>G55+G56+G57</f>
        <v>48.45</v>
      </c>
      <c r="I55" s="5">
        <v>6</v>
      </c>
      <c r="J55" s="58">
        <f>I55+I56+I57</f>
        <v>11</v>
      </c>
      <c r="K55" s="56">
        <v>1</v>
      </c>
    </row>
    <row r="56" spans="1:11" ht="22.5" customHeight="1">
      <c r="A56" s="55"/>
      <c r="B56" s="14" t="s">
        <v>95</v>
      </c>
      <c r="C56" s="41" t="s">
        <v>96</v>
      </c>
      <c r="D56" s="4" t="s">
        <v>119</v>
      </c>
      <c r="E56" s="4">
        <v>1398</v>
      </c>
      <c r="F56" s="4">
        <v>9</v>
      </c>
      <c r="G56" s="5">
        <f t="shared" si="0"/>
        <v>22.98</v>
      </c>
      <c r="H56" s="57"/>
      <c r="I56" s="4">
        <v>1</v>
      </c>
      <c r="J56" s="59"/>
      <c r="K56" s="57"/>
    </row>
    <row r="57" spans="1:11" ht="22.5" customHeight="1" thickBot="1">
      <c r="A57" s="55"/>
      <c r="B57" s="15"/>
      <c r="C57" s="39" t="s">
        <v>124</v>
      </c>
      <c r="D57" s="4" t="s">
        <v>120</v>
      </c>
      <c r="E57" s="4">
        <v>374</v>
      </c>
      <c r="F57" s="4">
        <v>5</v>
      </c>
      <c r="G57" s="5">
        <f t="shared" si="0"/>
        <v>8.74</v>
      </c>
      <c r="H57" s="57"/>
      <c r="I57" s="4">
        <v>4</v>
      </c>
      <c r="J57" s="56"/>
      <c r="K57" s="57"/>
    </row>
    <row r="58" spans="1:11" ht="22.5" customHeight="1">
      <c r="A58" s="54">
        <f>A55+1</f>
        <v>19</v>
      </c>
      <c r="B58" s="13" t="s">
        <v>93</v>
      </c>
      <c r="C58" s="40" t="s">
        <v>97</v>
      </c>
      <c r="D58" s="5" t="s">
        <v>120</v>
      </c>
      <c r="E58" s="5">
        <v>20</v>
      </c>
      <c r="F58" s="5">
        <v>1</v>
      </c>
      <c r="G58" s="5">
        <f t="shared" si="0"/>
        <v>1.2</v>
      </c>
      <c r="H58" s="56">
        <f>G58+G59+G60</f>
        <v>24.45</v>
      </c>
      <c r="I58" s="5">
        <v>20</v>
      </c>
      <c r="J58" s="58">
        <f>I58+I59+I60</f>
        <v>37</v>
      </c>
      <c r="K58" s="56">
        <v>13</v>
      </c>
    </row>
    <row r="59" spans="1:11" ht="22.5" customHeight="1">
      <c r="A59" s="55"/>
      <c r="B59" s="14" t="s">
        <v>98</v>
      </c>
      <c r="C59" s="41" t="s">
        <v>99</v>
      </c>
      <c r="D59" s="4" t="s">
        <v>119</v>
      </c>
      <c r="E59" s="4">
        <v>1064</v>
      </c>
      <c r="F59" s="4">
        <v>5</v>
      </c>
      <c r="G59" s="5">
        <f t="shared" si="0"/>
        <v>15.64</v>
      </c>
      <c r="H59" s="57"/>
      <c r="I59" s="4">
        <v>2</v>
      </c>
      <c r="J59" s="59"/>
      <c r="K59" s="57"/>
    </row>
    <row r="60" spans="1:11" ht="22.5" customHeight="1" thickBot="1">
      <c r="A60" s="55"/>
      <c r="B60" s="15"/>
      <c r="C60" s="39" t="s">
        <v>100</v>
      </c>
      <c r="D60" s="4" t="s">
        <v>121</v>
      </c>
      <c r="E60" s="4">
        <v>361</v>
      </c>
      <c r="F60" s="4">
        <v>4</v>
      </c>
      <c r="G60" s="5">
        <f t="shared" si="0"/>
        <v>7.609999999999999</v>
      </c>
      <c r="H60" s="57"/>
      <c r="I60" s="4">
        <v>15</v>
      </c>
      <c r="J60" s="56"/>
      <c r="K60" s="57"/>
    </row>
    <row r="61" spans="1:11" ht="22.5" customHeight="1">
      <c r="A61" s="54">
        <f>A58+1</f>
        <v>20</v>
      </c>
      <c r="B61" s="13" t="s">
        <v>101</v>
      </c>
      <c r="C61" s="10" t="s">
        <v>102</v>
      </c>
      <c r="D61" s="5" t="s">
        <v>120</v>
      </c>
      <c r="E61" s="5">
        <v>34</v>
      </c>
      <c r="F61" s="5">
        <v>1</v>
      </c>
      <c r="G61" s="5">
        <f t="shared" si="0"/>
        <v>1.34</v>
      </c>
      <c r="H61" s="56">
        <f>G61+G62+G63</f>
        <v>10.41</v>
      </c>
      <c r="I61" s="5">
        <v>19</v>
      </c>
      <c r="J61" s="58">
        <f>I61+I62+I63</f>
        <v>50</v>
      </c>
      <c r="K61" s="56">
        <v>18</v>
      </c>
    </row>
    <row r="62" spans="1:11" ht="22.5" customHeight="1">
      <c r="A62" s="55"/>
      <c r="B62" s="14"/>
      <c r="C62" s="11" t="s">
        <v>103</v>
      </c>
      <c r="D62" s="4" t="s">
        <v>121</v>
      </c>
      <c r="E62" s="4">
        <v>59</v>
      </c>
      <c r="F62" s="4">
        <v>1</v>
      </c>
      <c r="G62" s="5">
        <f>F62+E62/100</f>
        <v>1.5899999999999999</v>
      </c>
      <c r="H62" s="57"/>
      <c r="I62" s="4">
        <v>22</v>
      </c>
      <c r="J62" s="59"/>
      <c r="K62" s="57"/>
    </row>
    <row r="63" spans="1:11" ht="22.5" customHeight="1" thickBot="1">
      <c r="A63" s="55"/>
      <c r="B63" s="15"/>
      <c r="C63" s="12" t="s">
        <v>104</v>
      </c>
      <c r="D63" s="4" t="s">
        <v>121</v>
      </c>
      <c r="E63" s="4">
        <v>448</v>
      </c>
      <c r="F63" s="4">
        <v>3</v>
      </c>
      <c r="G63" s="5">
        <f>F63+E63/100</f>
        <v>7.48</v>
      </c>
      <c r="H63" s="57"/>
      <c r="I63" s="4">
        <v>9</v>
      </c>
      <c r="J63" s="56"/>
      <c r="K63" s="57"/>
    </row>
    <row r="64" spans="1:11" ht="22.5" customHeight="1">
      <c r="A64" s="54">
        <f>A61+1</f>
        <v>21</v>
      </c>
      <c r="B64" s="13" t="s">
        <v>105</v>
      </c>
      <c r="C64" s="10" t="s">
        <v>106</v>
      </c>
      <c r="D64" s="5" t="s">
        <v>120</v>
      </c>
      <c r="E64" s="5">
        <v>76</v>
      </c>
      <c r="F64" s="5">
        <v>2</v>
      </c>
      <c r="G64" s="5">
        <f t="shared" si="0"/>
        <v>2.76</v>
      </c>
      <c r="H64" s="56">
        <f>G64+G65+G66</f>
        <v>32.96</v>
      </c>
      <c r="I64" s="5">
        <v>16</v>
      </c>
      <c r="J64" s="58">
        <f>I64+I65+I66</f>
        <v>21</v>
      </c>
      <c r="K64" s="56">
        <v>4</v>
      </c>
    </row>
    <row r="65" spans="1:11" ht="22.5" customHeight="1">
      <c r="A65" s="55"/>
      <c r="B65" s="14" t="s">
        <v>107</v>
      </c>
      <c r="C65" s="11" t="s">
        <v>125</v>
      </c>
      <c r="D65" s="4" t="s">
        <v>121</v>
      </c>
      <c r="E65" s="4">
        <v>882</v>
      </c>
      <c r="F65" s="4">
        <v>10</v>
      </c>
      <c r="G65" s="5">
        <f t="shared" si="0"/>
        <v>18.82</v>
      </c>
      <c r="H65" s="57"/>
      <c r="I65" s="4">
        <v>2</v>
      </c>
      <c r="J65" s="59"/>
      <c r="K65" s="57"/>
    </row>
    <row r="66" spans="1:11" ht="22.5" customHeight="1" thickBot="1">
      <c r="A66" s="55"/>
      <c r="B66" s="15"/>
      <c r="C66" s="12" t="s">
        <v>108</v>
      </c>
      <c r="D66" s="4" t="s">
        <v>119</v>
      </c>
      <c r="E66" s="4">
        <v>938</v>
      </c>
      <c r="F66" s="4">
        <v>2</v>
      </c>
      <c r="G66" s="5">
        <f aca="true" t="shared" si="1" ref="G66:G75">F66+E66/100</f>
        <v>11.38</v>
      </c>
      <c r="H66" s="57"/>
      <c r="I66" s="4">
        <v>3</v>
      </c>
      <c r="J66" s="56"/>
      <c r="K66" s="57"/>
    </row>
    <row r="67" spans="1:11" ht="22.5" customHeight="1">
      <c r="A67" s="54">
        <f>A64+1</f>
        <v>22</v>
      </c>
      <c r="B67" s="13" t="s">
        <v>109</v>
      </c>
      <c r="C67" s="10" t="s">
        <v>110</v>
      </c>
      <c r="D67" s="5" t="s">
        <v>121</v>
      </c>
      <c r="E67" s="5">
        <v>411</v>
      </c>
      <c r="F67" s="5">
        <v>3</v>
      </c>
      <c r="G67" s="5">
        <f t="shared" si="1"/>
        <v>7.11</v>
      </c>
      <c r="H67" s="56">
        <f>G67+G68+G69</f>
        <v>18.92</v>
      </c>
      <c r="I67" s="5">
        <v>17</v>
      </c>
      <c r="J67" s="58">
        <f>I67+I68+I69</f>
        <v>40</v>
      </c>
      <c r="K67" s="56">
        <v>16</v>
      </c>
    </row>
    <row r="68" spans="1:11" ht="22.5" customHeight="1">
      <c r="A68" s="55"/>
      <c r="B68" s="14" t="s">
        <v>111</v>
      </c>
      <c r="C68" s="11" t="s">
        <v>112</v>
      </c>
      <c r="D68" s="4" t="s">
        <v>119</v>
      </c>
      <c r="E68" s="4">
        <v>272</v>
      </c>
      <c r="F68" s="4">
        <v>1</v>
      </c>
      <c r="G68" s="5">
        <f t="shared" si="1"/>
        <v>3.72</v>
      </c>
      <c r="H68" s="57"/>
      <c r="I68" s="4">
        <v>18</v>
      </c>
      <c r="J68" s="59"/>
      <c r="K68" s="57"/>
    </row>
    <row r="69" spans="1:11" ht="22.5" customHeight="1" thickBot="1">
      <c r="A69" s="55"/>
      <c r="B69" s="15"/>
      <c r="C69" s="12" t="s">
        <v>113</v>
      </c>
      <c r="D69" s="4" t="s">
        <v>120</v>
      </c>
      <c r="E69" s="4">
        <v>509</v>
      </c>
      <c r="F69" s="4">
        <v>3</v>
      </c>
      <c r="G69" s="5">
        <f t="shared" si="1"/>
        <v>8.09</v>
      </c>
      <c r="H69" s="57"/>
      <c r="I69" s="4">
        <v>5</v>
      </c>
      <c r="J69" s="56"/>
      <c r="K69" s="57"/>
    </row>
    <row r="70" spans="1:11" ht="22.5" customHeight="1">
      <c r="A70" s="54">
        <f>A67+1</f>
        <v>23</v>
      </c>
      <c r="B70" s="16" t="s">
        <v>114</v>
      </c>
      <c r="C70" s="40" t="s">
        <v>115</v>
      </c>
      <c r="D70" s="5" t="s">
        <v>121</v>
      </c>
      <c r="E70" s="5">
        <v>1281</v>
      </c>
      <c r="F70" s="5">
        <v>6</v>
      </c>
      <c r="G70" s="5">
        <f t="shared" si="1"/>
        <v>18.810000000000002</v>
      </c>
      <c r="H70" s="56">
        <f>G70+G71+G72</f>
        <v>21.12</v>
      </c>
      <c r="I70" s="5">
        <v>3</v>
      </c>
      <c r="J70" s="58">
        <f>I70+I71+I72</f>
        <v>42</v>
      </c>
      <c r="K70" s="56">
        <v>17</v>
      </c>
    </row>
    <row r="71" spans="1:11" ht="22.5" customHeight="1">
      <c r="A71" s="55"/>
      <c r="B71" s="18" t="s">
        <v>116</v>
      </c>
      <c r="C71" s="41" t="s">
        <v>117</v>
      </c>
      <c r="D71" s="4" t="s">
        <v>120</v>
      </c>
      <c r="E71" s="4">
        <v>131</v>
      </c>
      <c r="F71" s="4">
        <v>1</v>
      </c>
      <c r="G71" s="5">
        <f t="shared" si="1"/>
        <v>2.31</v>
      </c>
      <c r="H71" s="57"/>
      <c r="I71" s="4">
        <v>17</v>
      </c>
      <c r="J71" s="59"/>
      <c r="K71" s="57"/>
    </row>
    <row r="72" spans="1:11" ht="22.5" customHeight="1" thickBot="1">
      <c r="A72" s="55"/>
      <c r="B72" s="20"/>
      <c r="C72" s="39" t="s">
        <v>118</v>
      </c>
      <c r="D72" s="4" t="s">
        <v>119</v>
      </c>
      <c r="E72" s="4">
        <v>0</v>
      </c>
      <c r="F72" s="4">
        <v>0</v>
      </c>
      <c r="G72" s="5">
        <f t="shared" si="1"/>
        <v>0</v>
      </c>
      <c r="H72" s="57"/>
      <c r="I72" s="4">
        <v>22</v>
      </c>
      <c r="J72" s="56"/>
      <c r="K72" s="57"/>
    </row>
    <row r="73" spans="1:11" ht="22.5" customHeight="1">
      <c r="A73" s="54">
        <f>A70+1</f>
        <v>24</v>
      </c>
      <c r="B73" s="54" t="s">
        <v>129</v>
      </c>
      <c r="C73" s="5" t="s">
        <v>126</v>
      </c>
      <c r="D73" s="5" t="s">
        <v>119</v>
      </c>
      <c r="E73" s="5">
        <v>440</v>
      </c>
      <c r="F73" s="5">
        <v>4</v>
      </c>
      <c r="G73" s="5">
        <f t="shared" si="1"/>
        <v>8.4</v>
      </c>
      <c r="H73" s="56">
        <f>G73+G74+G75</f>
        <v>21.93</v>
      </c>
      <c r="I73" s="5">
        <v>8</v>
      </c>
      <c r="J73" s="58">
        <f>I73+I74+I75</f>
        <v>32</v>
      </c>
      <c r="K73" s="56">
        <v>9</v>
      </c>
    </row>
    <row r="74" spans="1:11" ht="22.5" customHeight="1">
      <c r="A74" s="55"/>
      <c r="B74" s="55"/>
      <c r="C74" s="4" t="s">
        <v>127</v>
      </c>
      <c r="D74" s="4" t="s">
        <v>120</v>
      </c>
      <c r="E74" s="4">
        <v>254</v>
      </c>
      <c r="F74" s="4">
        <v>5</v>
      </c>
      <c r="G74" s="5">
        <f t="shared" si="1"/>
        <v>7.54</v>
      </c>
      <c r="H74" s="57"/>
      <c r="I74" s="4">
        <v>6</v>
      </c>
      <c r="J74" s="59"/>
      <c r="K74" s="57"/>
    </row>
    <row r="75" spans="1:11" ht="22.5" customHeight="1">
      <c r="A75" s="55"/>
      <c r="B75" s="55"/>
      <c r="C75" s="4" t="s">
        <v>128</v>
      </c>
      <c r="D75" s="4" t="s">
        <v>121</v>
      </c>
      <c r="E75" s="4">
        <v>299</v>
      </c>
      <c r="F75" s="4">
        <v>3</v>
      </c>
      <c r="G75" s="5">
        <f t="shared" si="1"/>
        <v>5.99</v>
      </c>
      <c r="H75" s="57"/>
      <c r="I75" s="4">
        <v>18</v>
      </c>
      <c r="J75" s="56"/>
      <c r="K75" s="57"/>
    </row>
  </sheetData>
  <mergeCells count="99">
    <mergeCell ref="A1:K1"/>
    <mergeCell ref="A2:K2"/>
    <mergeCell ref="A7:A9"/>
    <mergeCell ref="H7:H9"/>
    <mergeCell ref="K7:K9"/>
    <mergeCell ref="A4:A6"/>
    <mergeCell ref="H4:H6"/>
    <mergeCell ref="K4:K6"/>
    <mergeCell ref="A13:A15"/>
    <mergeCell ref="H13:H15"/>
    <mergeCell ref="K13:K15"/>
    <mergeCell ref="A10:A12"/>
    <mergeCell ref="H10:H12"/>
    <mergeCell ref="K10:K12"/>
    <mergeCell ref="A19:A21"/>
    <mergeCell ref="H19:H21"/>
    <mergeCell ref="K19:K21"/>
    <mergeCell ref="A16:A18"/>
    <mergeCell ref="H16:H18"/>
    <mergeCell ref="K16:K18"/>
    <mergeCell ref="A25:A27"/>
    <mergeCell ref="H25:H27"/>
    <mergeCell ref="K25:K27"/>
    <mergeCell ref="A22:A24"/>
    <mergeCell ref="H22:H24"/>
    <mergeCell ref="K22:K24"/>
    <mergeCell ref="J25:J27"/>
    <mergeCell ref="A31:A33"/>
    <mergeCell ref="H31:H33"/>
    <mergeCell ref="K31:K33"/>
    <mergeCell ref="A28:A30"/>
    <mergeCell ref="H28:H30"/>
    <mergeCell ref="K28:K30"/>
    <mergeCell ref="J28:J30"/>
    <mergeCell ref="J31:J33"/>
    <mergeCell ref="A37:A39"/>
    <mergeCell ref="H37:H39"/>
    <mergeCell ref="K37:K39"/>
    <mergeCell ref="A34:A36"/>
    <mergeCell ref="H34:H36"/>
    <mergeCell ref="K34:K36"/>
    <mergeCell ref="J34:J36"/>
    <mergeCell ref="J37:J39"/>
    <mergeCell ref="A43:A45"/>
    <mergeCell ref="H43:H45"/>
    <mergeCell ref="K43:K45"/>
    <mergeCell ref="A40:A42"/>
    <mergeCell ref="H40:H42"/>
    <mergeCell ref="K40:K42"/>
    <mergeCell ref="J40:J42"/>
    <mergeCell ref="J43:J45"/>
    <mergeCell ref="A46:A48"/>
    <mergeCell ref="H46:H48"/>
    <mergeCell ref="K46:K48"/>
    <mergeCell ref="J4:J6"/>
    <mergeCell ref="J7:J9"/>
    <mergeCell ref="J10:J12"/>
    <mergeCell ref="J13:J15"/>
    <mergeCell ref="J16:J18"/>
    <mergeCell ref="J19:J21"/>
    <mergeCell ref="J22:J24"/>
    <mergeCell ref="A52:A54"/>
    <mergeCell ref="H52:H54"/>
    <mergeCell ref="K52:K54"/>
    <mergeCell ref="A49:A51"/>
    <mergeCell ref="H49:H51"/>
    <mergeCell ref="K49:K51"/>
    <mergeCell ref="A58:A60"/>
    <mergeCell ref="H58:H60"/>
    <mergeCell ref="K58:K60"/>
    <mergeCell ref="A55:A57"/>
    <mergeCell ref="H55:H57"/>
    <mergeCell ref="K55:K57"/>
    <mergeCell ref="J58:J60"/>
    <mergeCell ref="A64:A66"/>
    <mergeCell ref="H64:H66"/>
    <mergeCell ref="K64:K66"/>
    <mergeCell ref="A61:A63"/>
    <mergeCell ref="H61:H63"/>
    <mergeCell ref="K61:K63"/>
    <mergeCell ref="J61:J63"/>
    <mergeCell ref="J64:J66"/>
    <mergeCell ref="A70:A72"/>
    <mergeCell ref="H70:H72"/>
    <mergeCell ref="K70:K72"/>
    <mergeCell ref="A67:A69"/>
    <mergeCell ref="H67:H69"/>
    <mergeCell ref="K67:K69"/>
    <mergeCell ref="J67:J69"/>
    <mergeCell ref="J70:J72"/>
    <mergeCell ref="A73:A75"/>
    <mergeCell ref="B73:B75"/>
    <mergeCell ref="H73:H75"/>
    <mergeCell ref="K73:K75"/>
    <mergeCell ref="J73:J75"/>
    <mergeCell ref="J46:J48"/>
    <mergeCell ref="J49:J51"/>
    <mergeCell ref="J52:J54"/>
    <mergeCell ref="J55:J57"/>
  </mergeCells>
  <printOptions horizontalCentered="1"/>
  <pageMargins left="0.3937007874015748" right="0.3937007874015748" top="0.3937007874015748" bottom="0.3937007874015748" header="0" footer="0"/>
  <pageSetup fitToHeight="2" fitToWidth="1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5"/>
  <sheetViews>
    <sheetView tabSelected="1" workbookViewId="0" topLeftCell="A48">
      <selection activeCell="G3" sqref="G3"/>
    </sheetView>
  </sheetViews>
  <sheetFormatPr defaultColWidth="9.00390625" defaultRowHeight="12.75"/>
  <cols>
    <col min="1" max="1" width="6.625" style="0" customWidth="1"/>
    <col min="2" max="2" width="20.375" style="0" customWidth="1"/>
    <col min="3" max="3" width="31.75390625" style="0" customWidth="1"/>
    <col min="4" max="5" width="12.25390625" style="0" customWidth="1"/>
    <col min="6" max="6" width="10.625" style="0" customWidth="1"/>
    <col min="7" max="7" width="11.00390625" style="0" customWidth="1"/>
    <col min="8" max="8" width="10.625" style="0" customWidth="1"/>
    <col min="9" max="9" width="11.00390625" style="0" customWidth="1"/>
    <col min="10" max="10" width="10.625" style="0" customWidth="1"/>
    <col min="11" max="11" width="11.00390625" style="0" customWidth="1"/>
    <col min="12" max="12" width="10.625" style="0" customWidth="1"/>
    <col min="13" max="13" width="11.00390625" style="0" customWidth="1"/>
  </cols>
  <sheetData>
    <row r="1" spans="1:13" ht="37.5" customHeight="1" thickBo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8.75" thickBot="1">
      <c r="A2" s="66" t="s">
        <v>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57.75" customHeight="1" thickBot="1">
      <c r="A3" s="2" t="s">
        <v>1</v>
      </c>
      <c r="B3" s="2" t="s">
        <v>2</v>
      </c>
      <c r="C3" s="2" t="s">
        <v>3</v>
      </c>
      <c r="D3" s="3" t="s">
        <v>14</v>
      </c>
      <c r="E3" s="3" t="s">
        <v>15</v>
      </c>
      <c r="F3" s="6" t="s">
        <v>9</v>
      </c>
      <c r="G3" s="6" t="s">
        <v>10</v>
      </c>
      <c r="H3" s="7" t="s">
        <v>20</v>
      </c>
      <c r="I3" s="7" t="s">
        <v>21</v>
      </c>
      <c r="J3" s="3" t="s">
        <v>16</v>
      </c>
      <c r="K3" s="3" t="s">
        <v>17</v>
      </c>
      <c r="L3" s="3" t="s">
        <v>18</v>
      </c>
      <c r="M3" s="3" t="s">
        <v>19</v>
      </c>
    </row>
    <row r="4" spans="1:13" ht="22.5" customHeight="1">
      <c r="A4" s="54">
        <v>1</v>
      </c>
      <c r="B4" s="13" t="s">
        <v>28</v>
      </c>
      <c r="C4" s="10" t="s">
        <v>22</v>
      </c>
      <c r="D4" s="5">
        <f>'І тур'!I4+'ІІ тур '!I4</f>
        <v>17</v>
      </c>
      <c r="E4" s="58">
        <f>'І тур'!J4:J6+'ІІ тур '!J4:J6</f>
        <v>60</v>
      </c>
      <c r="F4" s="5">
        <v>18</v>
      </c>
      <c r="G4" s="58">
        <v>7</v>
      </c>
      <c r="H4" s="5">
        <f>'І тур'!G4+'ІІ тур '!G4</f>
        <v>26.23</v>
      </c>
      <c r="I4" s="58">
        <f>'І тур'!H4:H6+'ІІ тур '!H4:H6</f>
        <v>61.39</v>
      </c>
      <c r="J4" s="5">
        <f>'І тур'!E4+'ІІ тур '!E4</f>
        <v>1023</v>
      </c>
      <c r="K4" s="58">
        <f>J4+J5+J6</f>
        <v>2539</v>
      </c>
      <c r="L4" s="5">
        <f>'І тур'!F4+'ІІ тур '!F4</f>
        <v>16</v>
      </c>
      <c r="M4" s="58">
        <f>L4+L5+L6</f>
        <v>36</v>
      </c>
    </row>
    <row r="5" spans="1:13" ht="22.5" customHeight="1">
      <c r="A5" s="55"/>
      <c r="B5" s="14"/>
      <c r="C5" s="11" t="s">
        <v>23</v>
      </c>
      <c r="D5" s="5">
        <f>'І тур'!I5+'ІІ тур '!I5</f>
        <v>18</v>
      </c>
      <c r="E5" s="59"/>
      <c r="F5" s="4">
        <v>22</v>
      </c>
      <c r="G5" s="59"/>
      <c r="H5" s="5">
        <f>'І тур'!G5+'ІІ тур '!G5</f>
        <v>20.42</v>
      </c>
      <c r="I5" s="59"/>
      <c r="J5" s="5">
        <f>'І тур'!E5+'ІІ тур '!E5</f>
        <v>942</v>
      </c>
      <c r="K5" s="59"/>
      <c r="L5" s="5">
        <f>'І тур'!F5+'ІІ тур '!F5</f>
        <v>11</v>
      </c>
      <c r="M5" s="59"/>
    </row>
    <row r="6" spans="1:20" ht="22.5" customHeight="1" thickBot="1">
      <c r="A6" s="55"/>
      <c r="B6" s="15"/>
      <c r="C6" s="12" t="s">
        <v>24</v>
      </c>
      <c r="D6" s="5">
        <f>'І тур'!I6+'ІІ тур '!I6</f>
        <v>25</v>
      </c>
      <c r="E6" s="56"/>
      <c r="F6" s="4">
        <v>40</v>
      </c>
      <c r="G6" s="56"/>
      <c r="H6" s="5">
        <f>'І тур'!G6+'ІІ тур '!G6</f>
        <v>14.739999999999998</v>
      </c>
      <c r="I6" s="56"/>
      <c r="J6" s="5">
        <f>'І тур'!E6+'ІІ тур '!E6</f>
        <v>574</v>
      </c>
      <c r="K6" s="56"/>
      <c r="L6" s="5">
        <f>'І тур'!F6+'ІІ тур '!F6</f>
        <v>9</v>
      </c>
      <c r="M6" s="56"/>
      <c r="O6" s="8"/>
      <c r="P6" s="8"/>
      <c r="Q6" s="8"/>
      <c r="R6" s="8"/>
      <c r="S6" s="8"/>
      <c r="T6" s="8"/>
    </row>
    <row r="7" spans="1:20" ht="22.5" customHeight="1">
      <c r="A7" s="54">
        <f>A4+1</f>
        <v>2</v>
      </c>
      <c r="B7" s="13" t="s">
        <v>29</v>
      </c>
      <c r="C7" s="10" t="s">
        <v>25</v>
      </c>
      <c r="D7" s="5">
        <f>'І тур'!I7+'ІІ тур '!I7</f>
        <v>6</v>
      </c>
      <c r="E7" s="58">
        <f>'І тур'!J7:J9+'ІІ тур '!J7:J9</f>
        <v>47</v>
      </c>
      <c r="F7" s="47" t="s">
        <v>135</v>
      </c>
      <c r="G7" s="71" t="s">
        <v>135</v>
      </c>
      <c r="H7" s="5">
        <f>'І тур'!G7+'ІІ тур '!G7</f>
        <v>29.93</v>
      </c>
      <c r="I7" s="58">
        <f>'І тур'!H7:H9+'ІІ тур '!H7:H9</f>
        <v>71.63</v>
      </c>
      <c r="J7" s="5">
        <f>'І тур'!E7+'ІІ тур '!E7</f>
        <v>1193</v>
      </c>
      <c r="K7" s="58">
        <f>J7+J8+J9</f>
        <v>3663</v>
      </c>
      <c r="L7" s="5">
        <f>'І тур'!F7+'ІІ тур '!F7</f>
        <v>18</v>
      </c>
      <c r="M7" s="58">
        <f>L7+L8+L9</f>
        <v>35</v>
      </c>
      <c r="O7" s="8"/>
      <c r="P7" s="8"/>
      <c r="Q7" s="8"/>
      <c r="R7" s="8"/>
      <c r="S7" s="8"/>
      <c r="T7" s="8"/>
    </row>
    <row r="8" spans="1:20" ht="22.5" customHeight="1">
      <c r="A8" s="55"/>
      <c r="B8" s="14"/>
      <c r="C8" s="11" t="s">
        <v>26</v>
      </c>
      <c r="D8" s="5">
        <f>'І тур'!I8+'ІІ тур '!I8</f>
        <v>18</v>
      </c>
      <c r="E8" s="59"/>
      <c r="F8" s="4">
        <v>21</v>
      </c>
      <c r="G8" s="72"/>
      <c r="H8" s="5">
        <f>'І тур'!G8+'ІІ тур '!G8</f>
        <v>28.3</v>
      </c>
      <c r="I8" s="59"/>
      <c r="J8" s="5">
        <f>'І тур'!E8+'ІІ тур '!E8</f>
        <v>1830</v>
      </c>
      <c r="K8" s="59"/>
      <c r="L8" s="5">
        <f>'І тур'!F8+'ІІ тур '!F8</f>
        <v>10</v>
      </c>
      <c r="M8" s="59"/>
      <c r="O8" s="8"/>
      <c r="P8" s="9"/>
      <c r="Q8" s="9"/>
      <c r="R8" s="9"/>
      <c r="S8" s="9"/>
      <c r="T8" s="8"/>
    </row>
    <row r="9" spans="1:20" ht="22.5" customHeight="1" thickBot="1">
      <c r="A9" s="55"/>
      <c r="B9" s="15"/>
      <c r="C9" s="12" t="s">
        <v>27</v>
      </c>
      <c r="D9" s="5">
        <f>'І тур'!I9+'ІІ тур '!I9</f>
        <v>23</v>
      </c>
      <c r="E9" s="56"/>
      <c r="F9" s="4">
        <v>36</v>
      </c>
      <c r="G9" s="73"/>
      <c r="H9" s="5">
        <f>'І тур'!G9+'ІІ тур '!G9</f>
        <v>13.4</v>
      </c>
      <c r="I9" s="56"/>
      <c r="J9" s="5">
        <f>'І тур'!E9+'ІІ тур '!E9</f>
        <v>640</v>
      </c>
      <c r="K9" s="56"/>
      <c r="L9" s="5">
        <f>'І тур'!F9+'ІІ тур '!F9</f>
        <v>7</v>
      </c>
      <c r="M9" s="56"/>
      <c r="O9" s="8"/>
      <c r="P9" s="8"/>
      <c r="Q9" s="8"/>
      <c r="R9" s="8"/>
      <c r="S9" s="8"/>
      <c r="T9" s="8"/>
    </row>
    <row r="10" spans="1:20" ht="22.5" customHeight="1">
      <c r="A10" s="54">
        <f>A7+1</f>
        <v>3</v>
      </c>
      <c r="B10" s="16" t="s">
        <v>30</v>
      </c>
      <c r="C10" s="17" t="s">
        <v>31</v>
      </c>
      <c r="D10" s="5">
        <f>'І тур'!I10+'ІІ тур '!I10</f>
        <v>25.5</v>
      </c>
      <c r="E10" s="58">
        <f>'І тур'!J10:J12+'ІІ тур '!J10:J12</f>
        <v>85</v>
      </c>
      <c r="F10" s="5">
        <v>42</v>
      </c>
      <c r="G10" s="58">
        <v>16</v>
      </c>
      <c r="H10" s="5">
        <f>'І тур'!G10+'ІІ тур '!G10</f>
        <v>14.010000000000002</v>
      </c>
      <c r="I10" s="58">
        <f>'І тур'!H10:H12+'ІІ тур '!H10:H12</f>
        <v>47.95</v>
      </c>
      <c r="J10" s="5">
        <f>'І тур'!E10+'ІІ тур '!E10</f>
        <v>801</v>
      </c>
      <c r="K10" s="58">
        <f>J10+J11+J12</f>
        <v>2295</v>
      </c>
      <c r="L10" s="5">
        <f>'І тур'!F10+'ІІ тур '!F10</f>
        <v>6</v>
      </c>
      <c r="M10" s="58">
        <f>L10+L11+L12</f>
        <v>25</v>
      </c>
      <c r="O10" s="8"/>
      <c r="P10" s="8"/>
      <c r="Q10" s="8"/>
      <c r="R10" s="8"/>
      <c r="S10" s="8"/>
      <c r="T10" s="8"/>
    </row>
    <row r="11" spans="1:20" ht="22.5" customHeight="1">
      <c r="A11" s="55"/>
      <c r="B11" s="18" t="s">
        <v>32</v>
      </c>
      <c r="C11" s="19" t="s">
        <v>33</v>
      </c>
      <c r="D11" s="5">
        <f>'І тур'!I11+'ІІ тур '!I11</f>
        <v>24</v>
      </c>
      <c r="E11" s="59"/>
      <c r="F11" s="4">
        <v>38</v>
      </c>
      <c r="G11" s="59"/>
      <c r="H11" s="5">
        <f>'І тур'!G11+'ІІ тур '!G11</f>
        <v>26.759999999999998</v>
      </c>
      <c r="I11" s="59"/>
      <c r="J11" s="5">
        <f>'І тур'!E11+'ІІ тур '!E11</f>
        <v>1076</v>
      </c>
      <c r="K11" s="59"/>
      <c r="L11" s="5">
        <f>'І тур'!F11+'ІІ тур '!F11</f>
        <v>16</v>
      </c>
      <c r="M11" s="59"/>
      <c r="O11" s="8"/>
      <c r="P11" s="8"/>
      <c r="Q11" s="8"/>
      <c r="R11" s="8"/>
      <c r="S11" s="8"/>
      <c r="T11" s="8"/>
    </row>
    <row r="12" spans="1:13" ht="22.5" customHeight="1" thickBot="1">
      <c r="A12" s="55"/>
      <c r="B12" s="20"/>
      <c r="C12" s="21" t="s">
        <v>34</v>
      </c>
      <c r="D12" s="5">
        <f>'І тур'!I12+'ІІ тур '!I12</f>
        <v>35.5</v>
      </c>
      <c r="E12" s="56"/>
      <c r="F12" s="4">
        <v>56</v>
      </c>
      <c r="G12" s="56"/>
      <c r="H12" s="5">
        <f>'І тур'!G12+'ІІ тур '!G12</f>
        <v>7.180000000000001</v>
      </c>
      <c r="I12" s="56"/>
      <c r="J12" s="5">
        <f>'І тур'!E12+'ІІ тур '!E12</f>
        <v>418</v>
      </c>
      <c r="K12" s="56"/>
      <c r="L12" s="5">
        <f>'І тур'!F12+'ІІ тур '!F12</f>
        <v>3</v>
      </c>
      <c r="M12" s="56"/>
    </row>
    <row r="13" spans="1:13" ht="22.5" customHeight="1">
      <c r="A13" s="54">
        <f>A10+1</f>
        <v>4</v>
      </c>
      <c r="B13" s="16" t="s">
        <v>35</v>
      </c>
      <c r="C13" s="22" t="s">
        <v>36</v>
      </c>
      <c r="D13" s="5">
        <f>'І тур'!I13+'ІІ тур '!I13</f>
        <v>45.5</v>
      </c>
      <c r="E13" s="58">
        <f>'І тур'!J13:J15+'ІІ тур '!J13:J15</f>
        <v>127</v>
      </c>
      <c r="F13" s="5">
        <v>70</v>
      </c>
      <c r="G13" s="58">
        <v>23</v>
      </c>
      <c r="H13" s="5">
        <f>'І тур'!G13+'ІІ тур '!G13</f>
        <v>1.48</v>
      </c>
      <c r="I13" s="58">
        <f>'І тур'!H13:H15+'ІІ тур '!H13:H15</f>
        <v>12.309999999999999</v>
      </c>
      <c r="J13" s="5">
        <f>'І тур'!E13+'ІІ тур '!E13</f>
        <v>48</v>
      </c>
      <c r="K13" s="58">
        <f>J13+J14+J15</f>
        <v>531</v>
      </c>
      <c r="L13" s="5">
        <f>'І тур'!F13+'ІІ тур '!F13</f>
        <v>1</v>
      </c>
      <c r="M13" s="58">
        <f>L13+L14+L15</f>
        <v>7</v>
      </c>
    </row>
    <row r="14" spans="1:13" ht="22.5" customHeight="1">
      <c r="A14" s="55"/>
      <c r="B14" s="18"/>
      <c r="C14" s="23" t="s">
        <v>37</v>
      </c>
      <c r="D14" s="5">
        <f>'І тур'!I14+'ІІ тур '!I14</f>
        <v>36</v>
      </c>
      <c r="E14" s="59"/>
      <c r="F14" s="4">
        <v>57</v>
      </c>
      <c r="G14" s="59"/>
      <c r="H14" s="5">
        <f>'І тур'!G14+'ІІ тур '!G14</f>
        <v>7.029999999999999</v>
      </c>
      <c r="I14" s="59"/>
      <c r="J14" s="5">
        <f>'І тур'!E14+'ІІ тур '!E14</f>
        <v>303</v>
      </c>
      <c r="K14" s="59"/>
      <c r="L14" s="5">
        <f>'І тур'!F14+'ІІ тур '!F14</f>
        <v>4</v>
      </c>
      <c r="M14" s="59"/>
    </row>
    <row r="15" spans="1:13" ht="22.5" customHeight="1" thickBot="1">
      <c r="A15" s="55"/>
      <c r="B15" s="20"/>
      <c r="C15" s="24" t="s">
        <v>38</v>
      </c>
      <c r="D15" s="5">
        <f>'І тур'!I15+'ІІ тур '!I15</f>
        <v>45.5</v>
      </c>
      <c r="E15" s="56"/>
      <c r="F15" s="4">
        <v>69</v>
      </c>
      <c r="G15" s="56"/>
      <c r="H15" s="5">
        <f>'І тур'!G15+'ІІ тур '!G15</f>
        <v>3.8</v>
      </c>
      <c r="I15" s="56"/>
      <c r="J15" s="5">
        <f>'І тур'!E15+'ІІ тур '!E15</f>
        <v>180</v>
      </c>
      <c r="K15" s="56"/>
      <c r="L15" s="5">
        <f>'І тур'!F15+'ІІ тур '!F15</f>
        <v>2</v>
      </c>
      <c r="M15" s="56"/>
    </row>
    <row r="16" spans="1:13" ht="22.5" customHeight="1">
      <c r="A16" s="54">
        <f>A13+1</f>
        <v>5</v>
      </c>
      <c r="B16" s="16" t="s">
        <v>39</v>
      </c>
      <c r="C16" s="25" t="s">
        <v>40</v>
      </c>
      <c r="D16" s="5">
        <f>'І тур'!I16+'ІІ тур '!I16</f>
        <v>29</v>
      </c>
      <c r="E16" s="58">
        <f>'І тур'!J16:J18+'ІІ тур '!J16:J18</f>
        <v>82</v>
      </c>
      <c r="F16" s="5">
        <v>49</v>
      </c>
      <c r="G16" s="58">
        <v>15</v>
      </c>
      <c r="H16" s="5">
        <f>'І тур'!G16+'ІІ тур '!G16</f>
        <v>17.36</v>
      </c>
      <c r="I16" s="58">
        <f>'І тур'!H16:H18+'ІІ тур '!H16:H18</f>
        <v>43.27</v>
      </c>
      <c r="J16" s="5">
        <f>'І тур'!E16+'ІІ тур '!E16</f>
        <v>1036</v>
      </c>
      <c r="K16" s="58">
        <f>J16+J17+J18</f>
        <v>2727</v>
      </c>
      <c r="L16" s="5">
        <f>'І тур'!F16+'ІІ тур '!F16</f>
        <v>7</v>
      </c>
      <c r="M16" s="58">
        <f>L16+L17+L18</f>
        <v>16</v>
      </c>
    </row>
    <row r="17" spans="1:13" ht="22.5" customHeight="1">
      <c r="A17" s="55"/>
      <c r="B17" s="18" t="s">
        <v>41</v>
      </c>
      <c r="C17" s="26" t="s">
        <v>42</v>
      </c>
      <c r="D17" s="5">
        <f>'І тур'!I17+'ІІ тур '!I17</f>
        <v>23</v>
      </c>
      <c r="E17" s="59"/>
      <c r="F17" s="4">
        <v>34</v>
      </c>
      <c r="G17" s="59"/>
      <c r="H17" s="5">
        <f>'І тур'!G17+'ІІ тур '!G17</f>
        <v>14.870000000000001</v>
      </c>
      <c r="I17" s="59"/>
      <c r="J17" s="5">
        <f>'І тур'!E17+'ІІ тур '!E17</f>
        <v>987</v>
      </c>
      <c r="K17" s="59"/>
      <c r="L17" s="5">
        <f>'І тур'!F17+'ІІ тур '!F17</f>
        <v>5</v>
      </c>
      <c r="M17" s="59"/>
    </row>
    <row r="18" spans="1:13" ht="22.5" customHeight="1" thickBot="1">
      <c r="A18" s="55"/>
      <c r="B18" s="20"/>
      <c r="C18" s="27" t="s">
        <v>43</v>
      </c>
      <c r="D18" s="5">
        <f>'І тур'!I18+'ІІ тур '!I18</f>
        <v>30</v>
      </c>
      <c r="E18" s="56"/>
      <c r="F18" s="4">
        <v>53</v>
      </c>
      <c r="G18" s="56"/>
      <c r="H18" s="5">
        <f>'І тур'!G18+'ІІ тур '!G18</f>
        <v>11.04</v>
      </c>
      <c r="I18" s="56"/>
      <c r="J18" s="5">
        <f>'І тур'!E18+'ІІ тур '!E18</f>
        <v>704</v>
      </c>
      <c r="K18" s="56"/>
      <c r="L18" s="5">
        <f>'І тур'!F18+'ІІ тур '!F18</f>
        <v>4</v>
      </c>
      <c r="M18" s="56"/>
    </row>
    <row r="19" spans="1:13" ht="22.5" customHeight="1">
      <c r="A19" s="54">
        <f>A16+1</f>
        <v>6</v>
      </c>
      <c r="B19" s="16" t="s">
        <v>44</v>
      </c>
      <c r="C19" s="28" t="s">
        <v>45</v>
      </c>
      <c r="D19" s="5">
        <f>'І тур'!I19+'ІІ тур '!I19</f>
        <v>15</v>
      </c>
      <c r="E19" s="58">
        <f>'І тур'!J19:J21+'ІІ тур '!J19:J21</f>
        <v>56.5</v>
      </c>
      <c r="F19" s="5">
        <v>13</v>
      </c>
      <c r="G19" s="58">
        <v>5</v>
      </c>
      <c r="H19" s="5">
        <f>'І тур'!G19+'ІІ тур '!G19</f>
        <v>26.92</v>
      </c>
      <c r="I19" s="58">
        <f>'І тур'!H19:H21+'ІІ тур '!H19:H21</f>
        <v>61.2</v>
      </c>
      <c r="J19" s="5">
        <f>'І тур'!E19+'ІІ тур '!E19</f>
        <v>892</v>
      </c>
      <c r="K19" s="58">
        <f>J19+J20+J21</f>
        <v>2520</v>
      </c>
      <c r="L19" s="5">
        <f>'І тур'!F19+'ІІ тур '!F19</f>
        <v>18</v>
      </c>
      <c r="M19" s="58">
        <f>L19+L20+L21</f>
        <v>36</v>
      </c>
    </row>
    <row r="20" spans="1:13" ht="22.5" customHeight="1">
      <c r="A20" s="55"/>
      <c r="B20" s="18"/>
      <c r="C20" s="29" t="s">
        <v>46</v>
      </c>
      <c r="D20" s="5">
        <f>'І тур'!I20+'ІІ тур '!I20</f>
        <v>28.5</v>
      </c>
      <c r="E20" s="59"/>
      <c r="F20" s="4">
        <v>48</v>
      </c>
      <c r="G20" s="59"/>
      <c r="H20" s="5">
        <f>'І тур'!G20+'ІІ тур '!G20</f>
        <v>11.2</v>
      </c>
      <c r="I20" s="59"/>
      <c r="J20" s="5">
        <f>'І тур'!E20+'ІІ тур '!E20</f>
        <v>320</v>
      </c>
      <c r="K20" s="59"/>
      <c r="L20" s="5">
        <f>'І тур'!F20+'ІІ тур '!F20</f>
        <v>8</v>
      </c>
      <c r="M20" s="59"/>
    </row>
    <row r="21" spans="1:13" ht="22.5" customHeight="1" thickBot="1">
      <c r="A21" s="55"/>
      <c r="B21" s="20"/>
      <c r="C21" s="30" t="s">
        <v>47</v>
      </c>
      <c r="D21" s="5">
        <f>'І тур'!I21+'ІІ тур '!I21</f>
        <v>13</v>
      </c>
      <c r="E21" s="56"/>
      <c r="F21" s="4">
        <v>10</v>
      </c>
      <c r="G21" s="56"/>
      <c r="H21" s="5">
        <f>'І тур'!G21+'ІІ тур '!G21</f>
        <v>23.08</v>
      </c>
      <c r="I21" s="56"/>
      <c r="J21" s="5">
        <f>'І тур'!E21+'ІІ тур '!E21</f>
        <v>1308</v>
      </c>
      <c r="K21" s="56"/>
      <c r="L21" s="5">
        <f>'І тур'!F21+'ІІ тур '!F21</f>
        <v>10</v>
      </c>
      <c r="M21" s="56"/>
    </row>
    <row r="22" spans="1:13" ht="22.5" customHeight="1">
      <c r="A22" s="54">
        <f>A19+1</f>
        <v>7</v>
      </c>
      <c r="B22" s="16" t="s">
        <v>48</v>
      </c>
      <c r="C22" s="28" t="s">
        <v>49</v>
      </c>
      <c r="D22" s="5">
        <f>'І тур'!I22+'ІІ тур '!I22</f>
        <v>0</v>
      </c>
      <c r="E22" s="58">
        <f>'І тур'!J22:J24+'ІІ тур '!J22:J24</f>
        <v>0</v>
      </c>
      <c r="F22" s="5"/>
      <c r="G22" s="58"/>
      <c r="H22" s="5">
        <f>'І тур'!G22+'ІІ тур '!G22</f>
        <v>0</v>
      </c>
      <c r="I22" s="58">
        <f>'І тур'!H22:H24+'ІІ тур '!H22:H24</f>
        <v>30.23</v>
      </c>
      <c r="J22" s="5">
        <f>'І тур'!E22+'ІІ тур '!E22</f>
        <v>0</v>
      </c>
      <c r="K22" s="58">
        <f>J22+J23+J24</f>
        <v>1023</v>
      </c>
      <c r="L22" s="5">
        <f>'І тур'!F22+'ІІ тур '!F22</f>
        <v>0</v>
      </c>
      <c r="M22" s="58">
        <f>L22+L23+L24</f>
        <v>20</v>
      </c>
    </row>
    <row r="23" spans="1:13" ht="22.5" customHeight="1">
      <c r="A23" s="55"/>
      <c r="B23" s="18"/>
      <c r="C23" s="31" t="s">
        <v>50</v>
      </c>
      <c r="D23" s="5">
        <f>'І тур'!I23+'ІІ тур '!I23</f>
        <v>0</v>
      </c>
      <c r="E23" s="59"/>
      <c r="F23" s="4"/>
      <c r="G23" s="59"/>
      <c r="H23" s="5">
        <f>'І тур'!G23+'ІІ тур '!G23</f>
        <v>0</v>
      </c>
      <c r="I23" s="59"/>
      <c r="J23" s="5">
        <f>'І тур'!E23+'ІІ тур '!E23</f>
        <v>0</v>
      </c>
      <c r="K23" s="59"/>
      <c r="L23" s="5">
        <f>'І тур'!F23+'ІІ тур '!F23</f>
        <v>0</v>
      </c>
      <c r="M23" s="59"/>
    </row>
    <row r="24" spans="1:13" ht="22.5" customHeight="1" thickBot="1">
      <c r="A24" s="55"/>
      <c r="B24" s="20"/>
      <c r="C24" s="32" t="s">
        <v>51</v>
      </c>
      <c r="D24" s="5">
        <f>'І тур'!I24+'ІІ тур '!I24</f>
        <v>4</v>
      </c>
      <c r="E24" s="56"/>
      <c r="F24" s="46" t="s">
        <v>134</v>
      </c>
      <c r="G24" s="56"/>
      <c r="H24" s="5">
        <f>'І тур'!G24+'ІІ тур '!G24</f>
        <v>30.23</v>
      </c>
      <c r="I24" s="56"/>
      <c r="J24" s="5">
        <f>'І тур'!E24+'ІІ тур '!E24</f>
        <v>1023</v>
      </c>
      <c r="K24" s="56"/>
      <c r="L24" s="5">
        <f>'І тур'!F24+'ІІ тур '!F24</f>
        <v>20</v>
      </c>
      <c r="M24" s="56"/>
    </row>
    <row r="25" spans="1:13" ht="22.5" customHeight="1">
      <c r="A25" s="54">
        <f>A22+1</f>
        <v>8</v>
      </c>
      <c r="B25" s="16" t="s">
        <v>52</v>
      </c>
      <c r="C25" s="33" t="s">
        <v>53</v>
      </c>
      <c r="D25" s="5">
        <f>'І тур'!I25+'ІІ тур '!I25</f>
        <v>29</v>
      </c>
      <c r="E25" s="58">
        <f>'І тур'!J25:J27+'ІІ тур '!J25:J27</f>
        <v>95.5</v>
      </c>
      <c r="F25" s="5">
        <v>50</v>
      </c>
      <c r="G25" s="58">
        <v>20</v>
      </c>
      <c r="H25" s="5">
        <f>'І тур'!G25+'ІІ тур '!G25</f>
        <v>10.899999999999999</v>
      </c>
      <c r="I25" s="58">
        <f>'І тур'!H25:H27+'ІІ тур '!H25:H27</f>
        <v>34.3</v>
      </c>
      <c r="J25" s="5">
        <f>'І тур'!E25+'ІІ тур '!E25</f>
        <v>390</v>
      </c>
      <c r="K25" s="58">
        <f>J25+J26+J27</f>
        <v>1830</v>
      </c>
      <c r="L25" s="5">
        <f>'І тур'!F25+'ІІ тур '!F25</f>
        <v>7</v>
      </c>
      <c r="M25" s="58">
        <f>L25+L26+L27</f>
        <v>16</v>
      </c>
    </row>
    <row r="26" spans="1:13" ht="22.5" customHeight="1">
      <c r="A26" s="55"/>
      <c r="B26" s="18"/>
      <c r="C26" s="34" t="s">
        <v>78</v>
      </c>
      <c r="D26" s="5">
        <f>'І тур'!I26+'ІІ тур '!I26</f>
        <v>43.5</v>
      </c>
      <c r="E26" s="59"/>
      <c r="F26" s="4">
        <v>67</v>
      </c>
      <c r="G26" s="59"/>
      <c r="H26" s="5">
        <f>'І тур'!G26+'ІІ тур '!G26</f>
        <v>1.42</v>
      </c>
      <c r="I26" s="59"/>
      <c r="J26" s="5">
        <f>'І тур'!E26+'ІІ тур '!E26</f>
        <v>42</v>
      </c>
      <c r="K26" s="59"/>
      <c r="L26" s="5">
        <f>'І тур'!F26+'ІІ тур '!F26</f>
        <v>1</v>
      </c>
      <c r="M26" s="59"/>
    </row>
    <row r="27" spans="1:13" ht="22.5" customHeight="1" thickBot="1">
      <c r="A27" s="55"/>
      <c r="B27" s="20"/>
      <c r="C27" s="35" t="s">
        <v>54</v>
      </c>
      <c r="D27" s="5">
        <f>'І тур'!I27+'ІІ тур '!I27</f>
        <v>23</v>
      </c>
      <c r="E27" s="56"/>
      <c r="F27" s="4">
        <v>31</v>
      </c>
      <c r="G27" s="56"/>
      <c r="H27" s="5">
        <f>'І тур'!G27+'ІІ тур '!G27</f>
        <v>21.979999999999997</v>
      </c>
      <c r="I27" s="56"/>
      <c r="J27" s="5">
        <f>'І тур'!E27+'ІІ тур '!E27</f>
        <v>1398</v>
      </c>
      <c r="K27" s="56"/>
      <c r="L27" s="5">
        <f>'І тур'!F27+'ІІ тур '!F27</f>
        <v>8</v>
      </c>
      <c r="M27" s="56"/>
    </row>
    <row r="28" spans="1:13" ht="22.5" customHeight="1">
      <c r="A28" s="54">
        <f>A25+1</f>
        <v>9</v>
      </c>
      <c r="B28" s="13" t="s">
        <v>55</v>
      </c>
      <c r="C28" s="10" t="s">
        <v>56</v>
      </c>
      <c r="D28" s="5">
        <f>'І тур'!I28+'ІІ тур '!I28</f>
        <v>17.5</v>
      </c>
      <c r="E28" s="58">
        <f>'І тур'!J28:J30+'ІІ тур '!J28:J30</f>
        <v>89</v>
      </c>
      <c r="F28" s="5">
        <v>20</v>
      </c>
      <c r="G28" s="58">
        <v>19</v>
      </c>
      <c r="H28" s="5">
        <f>'І тур'!G28+'ІІ тур '!G28</f>
        <v>26.96</v>
      </c>
      <c r="I28" s="58">
        <f>'І тур'!H28:H30+'ІІ тур '!H28:H30</f>
        <v>45.160000000000004</v>
      </c>
      <c r="J28" s="5">
        <f>'І тур'!E28+'ІІ тур '!E28</f>
        <v>1196</v>
      </c>
      <c r="K28" s="58">
        <f>J28+J29+J30</f>
        <v>2116</v>
      </c>
      <c r="L28" s="5">
        <f>'І тур'!F28+'ІІ тур '!F28</f>
        <v>15</v>
      </c>
      <c r="M28" s="58">
        <f>L28+L29+L30</f>
        <v>24</v>
      </c>
    </row>
    <row r="29" spans="1:13" ht="22.5" customHeight="1">
      <c r="A29" s="55"/>
      <c r="B29" s="14"/>
      <c r="C29" s="11" t="s">
        <v>57</v>
      </c>
      <c r="D29" s="5">
        <f>'І тур'!I29+'ІІ тур '!I29</f>
        <v>28</v>
      </c>
      <c r="E29" s="59"/>
      <c r="F29" s="4">
        <v>47</v>
      </c>
      <c r="G29" s="59"/>
      <c r="H29" s="5">
        <f>'І тур'!G29+'ІІ тур '!G29</f>
        <v>16.54</v>
      </c>
      <c r="I29" s="59"/>
      <c r="J29" s="5">
        <f>'І тур'!E29+'ІІ тур '!E29</f>
        <v>854</v>
      </c>
      <c r="K29" s="59"/>
      <c r="L29" s="5">
        <f>'І тур'!F29+'ІІ тур '!F29</f>
        <v>8</v>
      </c>
      <c r="M29" s="59"/>
    </row>
    <row r="30" spans="1:13" ht="22.5" customHeight="1" thickBot="1">
      <c r="A30" s="55"/>
      <c r="B30" s="15"/>
      <c r="C30" s="12" t="s">
        <v>122</v>
      </c>
      <c r="D30" s="5">
        <f>'І тур'!I30+'ІІ тур '!I30</f>
        <v>43.5</v>
      </c>
      <c r="E30" s="56"/>
      <c r="F30" s="4">
        <v>66</v>
      </c>
      <c r="G30" s="56"/>
      <c r="H30" s="5">
        <f>'І тур'!G30+'ІІ тур '!G30</f>
        <v>1.6600000000000001</v>
      </c>
      <c r="I30" s="56"/>
      <c r="J30" s="5">
        <f>'І тур'!E30+'ІІ тур '!E30</f>
        <v>66</v>
      </c>
      <c r="K30" s="56"/>
      <c r="L30" s="5">
        <f>'І тур'!F30+'ІІ тур '!F30</f>
        <v>1</v>
      </c>
      <c r="M30" s="56"/>
    </row>
    <row r="31" spans="1:13" ht="22.5" customHeight="1">
      <c r="A31" s="54">
        <f>A28+1</f>
        <v>10</v>
      </c>
      <c r="B31" s="13" t="s">
        <v>58</v>
      </c>
      <c r="C31" s="10" t="s">
        <v>59</v>
      </c>
      <c r="D31" s="5">
        <f>'І тур'!I31+'ІІ тур '!I31</f>
        <v>8</v>
      </c>
      <c r="E31" s="58">
        <f>'І тур'!J31:J33+'ІІ тур '!J31:J33</f>
        <v>58</v>
      </c>
      <c r="F31" s="5">
        <v>6</v>
      </c>
      <c r="G31" s="58">
        <v>6</v>
      </c>
      <c r="H31" s="5">
        <f>'І тур'!G31+'ІІ тур '!G31</f>
        <v>51.11</v>
      </c>
      <c r="I31" s="58">
        <f>'І тур'!H31:H33+'ІІ тур '!H31:H33</f>
        <v>78.31</v>
      </c>
      <c r="J31" s="5">
        <f>'І тур'!E31+'ІІ тур '!E31</f>
        <v>2911</v>
      </c>
      <c r="K31" s="58">
        <f>J31+J32+J33</f>
        <v>4331</v>
      </c>
      <c r="L31" s="5">
        <f>'І тур'!F31+'ІІ тур '!F31</f>
        <v>22</v>
      </c>
      <c r="M31" s="58">
        <f>L31+L32+L33</f>
        <v>35</v>
      </c>
    </row>
    <row r="32" spans="1:13" ht="22.5" customHeight="1">
      <c r="A32" s="55"/>
      <c r="B32" s="14"/>
      <c r="C32" s="11" t="s">
        <v>60</v>
      </c>
      <c r="D32" s="5">
        <f>'І тур'!I32+'ІІ тур '!I32</f>
        <v>23</v>
      </c>
      <c r="E32" s="59"/>
      <c r="F32" s="4">
        <v>35</v>
      </c>
      <c r="G32" s="59"/>
      <c r="H32" s="5">
        <f>'І тур'!G32+'ІІ тур '!G32</f>
        <v>14.55</v>
      </c>
      <c r="I32" s="59"/>
      <c r="J32" s="5">
        <f>'І тур'!E32+'ІІ тур '!E32</f>
        <v>655</v>
      </c>
      <c r="K32" s="59"/>
      <c r="L32" s="5">
        <f>'І тур'!F32+'ІІ тур '!F32</f>
        <v>8</v>
      </c>
      <c r="M32" s="59"/>
    </row>
    <row r="33" spans="1:13" ht="22.5" customHeight="1" thickBot="1">
      <c r="A33" s="55"/>
      <c r="B33" s="15"/>
      <c r="C33" s="12" t="s">
        <v>61</v>
      </c>
      <c r="D33" s="5">
        <f>'І тур'!I33+'ІІ тур '!I33</f>
        <v>27</v>
      </c>
      <c r="E33" s="56"/>
      <c r="F33" s="4">
        <v>46</v>
      </c>
      <c r="G33" s="56"/>
      <c r="H33" s="5">
        <f>'І тур'!G33+'ІІ тур '!G33</f>
        <v>12.65</v>
      </c>
      <c r="I33" s="56"/>
      <c r="J33" s="5">
        <f>'І тур'!E33+'ІІ тур '!E33</f>
        <v>765</v>
      </c>
      <c r="K33" s="56"/>
      <c r="L33" s="5">
        <f>'І тур'!F33+'ІІ тур '!F33</f>
        <v>5</v>
      </c>
      <c r="M33" s="56"/>
    </row>
    <row r="34" spans="1:13" ht="22.5" customHeight="1">
      <c r="A34" s="54">
        <f>A31+1</f>
        <v>11</v>
      </c>
      <c r="B34" s="36" t="s">
        <v>62</v>
      </c>
      <c r="C34" s="10" t="s">
        <v>63</v>
      </c>
      <c r="D34" s="5">
        <f>'І тур'!I34+'ІІ тур '!I34</f>
        <v>15</v>
      </c>
      <c r="E34" s="58">
        <f>'І тур'!J34:J36+'ІІ тур '!J34:J36</f>
        <v>47.5</v>
      </c>
      <c r="F34" s="5">
        <v>15</v>
      </c>
      <c r="G34" s="58">
        <v>4</v>
      </c>
      <c r="H34" s="5">
        <f>'І тур'!G34+'ІІ тур '!G34</f>
        <v>20.8</v>
      </c>
      <c r="I34" s="58">
        <f>'І тур'!H34:H36+'ІІ тур '!H34:H36</f>
        <v>76.62</v>
      </c>
      <c r="J34" s="5">
        <f>'І тур'!E34+'ІІ тур '!E34</f>
        <v>880</v>
      </c>
      <c r="K34" s="58">
        <f>J34+J35+J36</f>
        <v>3462</v>
      </c>
      <c r="L34" s="5">
        <f>'І тур'!F34+'ІІ тур '!F34</f>
        <v>12</v>
      </c>
      <c r="M34" s="58">
        <f>L34+L35+L36</f>
        <v>42</v>
      </c>
    </row>
    <row r="35" spans="1:13" ht="22.5" customHeight="1">
      <c r="A35" s="55"/>
      <c r="B35" s="37"/>
      <c r="C35" s="11" t="s">
        <v>64</v>
      </c>
      <c r="D35" s="5">
        <f>'І тур'!I35+'ІІ тур '!I35</f>
        <v>25.5</v>
      </c>
      <c r="E35" s="59"/>
      <c r="F35" s="4">
        <v>41</v>
      </c>
      <c r="G35" s="59"/>
      <c r="H35" s="5">
        <f>'І тур'!G35+'ІІ тур '!G35</f>
        <v>14.32</v>
      </c>
      <c r="I35" s="59"/>
      <c r="J35" s="5">
        <f>'І тур'!E35+'ІІ тур '!E35</f>
        <v>732</v>
      </c>
      <c r="K35" s="59"/>
      <c r="L35" s="5">
        <f>'І тур'!F35+'ІІ тур '!F35</f>
        <v>7</v>
      </c>
      <c r="M35" s="59"/>
    </row>
    <row r="36" spans="1:13" ht="22.5" customHeight="1" thickBot="1">
      <c r="A36" s="55"/>
      <c r="B36" s="38"/>
      <c r="C36" s="39" t="s">
        <v>65</v>
      </c>
      <c r="D36" s="5">
        <f>'І тур'!I36+'ІІ тур '!I36</f>
        <v>7</v>
      </c>
      <c r="E36" s="56"/>
      <c r="F36" s="4">
        <v>4</v>
      </c>
      <c r="G36" s="56"/>
      <c r="H36" s="5">
        <f>'І тур'!G36+'ІІ тур '!G36</f>
        <v>41.5</v>
      </c>
      <c r="I36" s="56"/>
      <c r="J36" s="5">
        <f>'І тур'!E36+'ІІ тур '!E36</f>
        <v>1850</v>
      </c>
      <c r="K36" s="56"/>
      <c r="L36" s="5">
        <f>'І тур'!F36+'ІІ тур '!F36</f>
        <v>23</v>
      </c>
      <c r="M36" s="56"/>
    </row>
    <row r="37" spans="1:13" ht="22.5" customHeight="1">
      <c r="A37" s="54">
        <f>A34+1</f>
        <v>12</v>
      </c>
      <c r="B37" s="16" t="s">
        <v>66</v>
      </c>
      <c r="C37" s="40" t="s">
        <v>67</v>
      </c>
      <c r="D37" s="5">
        <f>'І тур'!I37+'ІІ тур '!I37</f>
        <v>8</v>
      </c>
      <c r="E37" s="58">
        <f>'І тур'!J37:J39+'ІІ тур '!J37:J39</f>
        <v>36.5</v>
      </c>
      <c r="F37" s="5">
        <v>7</v>
      </c>
      <c r="G37" s="68" t="s">
        <v>133</v>
      </c>
      <c r="H37" s="5">
        <f>'І тур'!G37+'ІІ тур '!G37</f>
        <v>23.91</v>
      </c>
      <c r="I37" s="58">
        <f>'І тур'!H37:H39+'ІІ тур '!H37:H39</f>
        <v>83.27000000000001</v>
      </c>
      <c r="J37" s="5">
        <f>'І тур'!E37+'ІІ тур '!E37</f>
        <v>1391</v>
      </c>
      <c r="K37" s="58">
        <f>J37+J38+J39</f>
        <v>3927</v>
      </c>
      <c r="L37" s="5">
        <f>'І тур'!F37+'ІІ тур '!F37</f>
        <v>10</v>
      </c>
      <c r="M37" s="58">
        <f>L37+L38+L39</f>
        <v>44</v>
      </c>
    </row>
    <row r="38" spans="1:13" ht="22.5" customHeight="1">
      <c r="A38" s="55"/>
      <c r="B38" s="18"/>
      <c r="C38" s="41" t="s">
        <v>68</v>
      </c>
      <c r="D38" s="5">
        <f>'І тур'!I38+'ІІ тур '!I38</f>
        <v>7</v>
      </c>
      <c r="E38" s="59"/>
      <c r="F38" s="4">
        <v>5</v>
      </c>
      <c r="G38" s="69"/>
      <c r="H38" s="5">
        <f>'І тур'!G38+'ІІ тур '!G38</f>
        <v>39.91</v>
      </c>
      <c r="I38" s="59"/>
      <c r="J38" s="5">
        <f>'І тур'!E38+'ІІ тур '!E38</f>
        <v>1791</v>
      </c>
      <c r="K38" s="59"/>
      <c r="L38" s="5">
        <f>'І тур'!F38+'ІІ тур '!F38</f>
        <v>22</v>
      </c>
      <c r="M38" s="59"/>
    </row>
    <row r="39" spans="1:13" ht="22.5" customHeight="1" thickBot="1">
      <c r="A39" s="55"/>
      <c r="B39" s="20"/>
      <c r="C39" s="39" t="s">
        <v>69</v>
      </c>
      <c r="D39" s="5">
        <f>'І тур'!I39+'ІІ тур '!I39</f>
        <v>21.5</v>
      </c>
      <c r="E39" s="56"/>
      <c r="F39" s="4">
        <v>29</v>
      </c>
      <c r="G39" s="70"/>
      <c r="H39" s="5">
        <f>'І тур'!G39+'ІІ тур '!G39</f>
        <v>19.45</v>
      </c>
      <c r="I39" s="56"/>
      <c r="J39" s="5">
        <f>'І тур'!E39+'ІІ тур '!E39</f>
        <v>745</v>
      </c>
      <c r="K39" s="56"/>
      <c r="L39" s="5">
        <f>'І тур'!F39+'ІІ тур '!F39</f>
        <v>12</v>
      </c>
      <c r="M39" s="56"/>
    </row>
    <row r="40" spans="1:13" ht="22.5" customHeight="1">
      <c r="A40" s="54">
        <f>A37+1</f>
        <v>13</v>
      </c>
      <c r="B40" s="16" t="s">
        <v>70</v>
      </c>
      <c r="C40" s="40" t="s">
        <v>71</v>
      </c>
      <c r="D40" s="5">
        <f>'І тур'!I40+'ІІ тур '!I40</f>
        <v>25</v>
      </c>
      <c r="E40" s="58">
        <f>'І тур'!J40:J42+'ІІ тур '!J40:J42</f>
        <v>65.5</v>
      </c>
      <c r="F40" s="5">
        <v>39</v>
      </c>
      <c r="G40" s="58">
        <v>9</v>
      </c>
      <c r="H40" s="5">
        <f>'І тур'!G40+'ІІ тур '!G40</f>
        <v>17.44</v>
      </c>
      <c r="I40" s="58">
        <f>'І тур'!H40:H42+'ІІ тур '!H40:H42</f>
        <v>53.18</v>
      </c>
      <c r="J40" s="5">
        <f>'І тур'!E40+'ІІ тур '!E40</f>
        <v>844</v>
      </c>
      <c r="K40" s="58">
        <f>J40+J41+J42</f>
        <v>2618</v>
      </c>
      <c r="L40" s="5">
        <f>'І тур'!F40+'ІІ тур '!F40</f>
        <v>9</v>
      </c>
      <c r="M40" s="58">
        <f>L40+L41+L42</f>
        <v>27</v>
      </c>
    </row>
    <row r="41" spans="1:13" ht="22.5" customHeight="1">
      <c r="A41" s="55"/>
      <c r="B41" s="18"/>
      <c r="C41" s="41" t="s">
        <v>72</v>
      </c>
      <c r="D41" s="5">
        <f>'І тур'!I41+'ІІ тур '!I41</f>
        <v>20</v>
      </c>
      <c r="E41" s="59"/>
      <c r="F41" s="4">
        <v>26</v>
      </c>
      <c r="G41" s="59"/>
      <c r="H41" s="5">
        <f>'І тур'!G41+'ІІ тур '!G41</f>
        <v>16.96</v>
      </c>
      <c r="I41" s="59"/>
      <c r="J41" s="5">
        <f>'І тур'!E41+'ІІ тур '!E41</f>
        <v>896</v>
      </c>
      <c r="K41" s="59"/>
      <c r="L41" s="5">
        <f>'І тур'!F41+'ІІ тур '!F41</f>
        <v>8</v>
      </c>
      <c r="M41" s="59"/>
    </row>
    <row r="42" spans="1:13" ht="22.5" customHeight="1" thickBot="1">
      <c r="A42" s="55"/>
      <c r="B42" s="20"/>
      <c r="C42" s="39" t="s">
        <v>73</v>
      </c>
      <c r="D42" s="5">
        <f>'І тур'!I42+'ІІ тур '!I42</f>
        <v>20.5</v>
      </c>
      <c r="E42" s="56"/>
      <c r="F42" s="4">
        <v>27</v>
      </c>
      <c r="G42" s="56"/>
      <c r="H42" s="5">
        <f>'І тур'!G42+'ІІ тур '!G42</f>
        <v>18.78</v>
      </c>
      <c r="I42" s="56"/>
      <c r="J42" s="5">
        <f>'І тур'!E42+'ІІ тур '!E42</f>
        <v>878</v>
      </c>
      <c r="K42" s="56"/>
      <c r="L42" s="5">
        <f>'І тур'!F42+'ІІ тур '!F42</f>
        <v>10</v>
      </c>
      <c r="M42" s="56"/>
    </row>
    <row r="43" spans="1:13" ht="22.5" customHeight="1">
      <c r="A43" s="54">
        <f>A40+1</f>
        <v>14</v>
      </c>
      <c r="B43" s="16" t="s">
        <v>74</v>
      </c>
      <c r="C43" s="40" t="s">
        <v>75</v>
      </c>
      <c r="D43" s="5">
        <f>'І тур'!I43+'ІІ тур '!I43</f>
        <v>16</v>
      </c>
      <c r="E43" s="58">
        <f>'І тур'!J43:J45+'ІІ тур '!J43:J45</f>
        <v>65.5</v>
      </c>
      <c r="F43" s="5">
        <v>17</v>
      </c>
      <c r="G43" s="58">
        <v>8</v>
      </c>
      <c r="H43" s="5">
        <f>'І тур'!G43+'ІІ тур '!G43</f>
        <v>26.340000000000003</v>
      </c>
      <c r="I43" s="58">
        <f>'І тур'!H43:H45+'ІІ тур '!H43:H45</f>
        <v>54.71000000000001</v>
      </c>
      <c r="J43" s="5">
        <f>'І тур'!E43+'ІІ тур '!E43</f>
        <v>1334</v>
      </c>
      <c r="K43" s="58">
        <f>J43+J44+J45</f>
        <v>2771</v>
      </c>
      <c r="L43" s="5">
        <f>'І тур'!F43+'ІІ тур '!F43</f>
        <v>13</v>
      </c>
      <c r="M43" s="58">
        <f>L43+L44+L45</f>
        <v>27</v>
      </c>
    </row>
    <row r="44" spans="1:13" ht="22.5" customHeight="1">
      <c r="A44" s="55"/>
      <c r="B44" s="18"/>
      <c r="C44" s="41" t="s">
        <v>76</v>
      </c>
      <c r="D44" s="5">
        <f>'І тур'!I44+'ІІ тур '!I44</f>
        <v>19</v>
      </c>
      <c r="E44" s="59"/>
      <c r="F44" s="4">
        <v>23</v>
      </c>
      <c r="G44" s="59"/>
      <c r="H44" s="5">
        <f>'І тур'!G44+'ІІ тур '!G44</f>
        <v>15.75</v>
      </c>
      <c r="I44" s="59"/>
      <c r="J44" s="5">
        <f>'І тур'!E44+'ІІ тур '!E44</f>
        <v>875</v>
      </c>
      <c r="K44" s="59"/>
      <c r="L44" s="5">
        <f>'І тур'!F44+'ІІ тур '!F44</f>
        <v>7</v>
      </c>
      <c r="M44" s="59"/>
    </row>
    <row r="45" spans="1:13" ht="22.5" customHeight="1" thickBot="1">
      <c r="A45" s="55"/>
      <c r="B45" s="20"/>
      <c r="C45" s="39" t="s">
        <v>77</v>
      </c>
      <c r="D45" s="5">
        <f>'І тур'!I45+'ІІ тур '!I45</f>
        <v>30.5</v>
      </c>
      <c r="E45" s="56"/>
      <c r="F45" s="4">
        <v>54</v>
      </c>
      <c r="G45" s="56"/>
      <c r="H45" s="5">
        <f>'І тур'!G45+'ІІ тур '!G45</f>
        <v>12.620000000000001</v>
      </c>
      <c r="I45" s="56"/>
      <c r="J45" s="5">
        <f>'І тур'!E45+'ІІ тур '!E45</f>
        <v>562</v>
      </c>
      <c r="K45" s="56"/>
      <c r="L45" s="5">
        <f>'І тур'!F45+'ІІ тур '!F45</f>
        <v>7</v>
      </c>
      <c r="M45" s="56"/>
    </row>
    <row r="46" spans="1:13" ht="22.5" customHeight="1">
      <c r="A46" s="54">
        <f>A43+1</f>
        <v>15</v>
      </c>
      <c r="B46" s="13" t="s">
        <v>79</v>
      </c>
      <c r="C46" s="40" t="s">
        <v>80</v>
      </c>
      <c r="D46" s="5">
        <f>'І тур'!I46+'ІІ тур '!I46</f>
        <v>40</v>
      </c>
      <c r="E46" s="58">
        <f>'І тур'!J46:J48+'ІІ тур '!J46:J48</f>
        <v>86</v>
      </c>
      <c r="F46" s="5">
        <v>62</v>
      </c>
      <c r="G46" s="58">
        <v>18</v>
      </c>
      <c r="H46" s="5">
        <f>'І тур'!G46+'ІІ тур '!G46</f>
        <v>3.8200000000000003</v>
      </c>
      <c r="I46" s="58">
        <f>'І тур'!H46:H48+'ІІ тур '!H46:H48</f>
        <v>46.03</v>
      </c>
      <c r="J46" s="5">
        <f>'І тур'!E46+'ІІ тур '!E46</f>
        <v>182</v>
      </c>
      <c r="K46" s="58">
        <f>J46+J47+J48</f>
        <v>2303</v>
      </c>
      <c r="L46" s="5">
        <f>'І тур'!F46+'ІІ тур '!F46</f>
        <v>2</v>
      </c>
      <c r="M46" s="58">
        <f>L46+L47+L48</f>
        <v>23</v>
      </c>
    </row>
    <row r="47" spans="1:13" ht="22.5" customHeight="1">
      <c r="A47" s="55"/>
      <c r="B47" s="14"/>
      <c r="C47" s="41" t="s">
        <v>81</v>
      </c>
      <c r="D47" s="5">
        <f>'І тур'!I47+'ІІ тур '!I47</f>
        <v>30</v>
      </c>
      <c r="E47" s="59"/>
      <c r="F47" s="4">
        <v>52</v>
      </c>
      <c r="G47" s="59"/>
      <c r="H47" s="5">
        <f>'І тур'!G47+'ІІ тур '!G47</f>
        <v>14.74</v>
      </c>
      <c r="I47" s="59"/>
      <c r="J47" s="5">
        <f>'І тур'!E47+'ІІ тур '!E47</f>
        <v>574</v>
      </c>
      <c r="K47" s="59"/>
      <c r="L47" s="5">
        <f>'І тур'!F47+'ІІ тур '!F47</f>
        <v>9</v>
      </c>
      <c r="M47" s="59"/>
    </row>
    <row r="48" spans="1:13" ht="22.5" customHeight="1" thickBot="1">
      <c r="A48" s="55"/>
      <c r="B48" s="15"/>
      <c r="C48" s="39" t="s">
        <v>82</v>
      </c>
      <c r="D48" s="5">
        <f>'І тур'!I48+'ІІ тур '!I48</f>
        <v>16</v>
      </c>
      <c r="E48" s="56"/>
      <c r="F48" s="4">
        <v>16</v>
      </c>
      <c r="G48" s="56"/>
      <c r="H48" s="5">
        <f>'І тур'!G48+'ІІ тур '!G48</f>
        <v>27.47</v>
      </c>
      <c r="I48" s="56"/>
      <c r="J48" s="5">
        <f>'І тур'!E48+'ІІ тур '!E48</f>
        <v>1547</v>
      </c>
      <c r="K48" s="56"/>
      <c r="L48" s="5">
        <f>'І тур'!F48+'ІІ тур '!F48</f>
        <v>12</v>
      </c>
      <c r="M48" s="56"/>
    </row>
    <row r="49" spans="1:13" ht="22.5" customHeight="1">
      <c r="A49" s="54">
        <f>A46+1</f>
        <v>16</v>
      </c>
      <c r="B49" s="13" t="s">
        <v>83</v>
      </c>
      <c r="C49" s="42" t="s">
        <v>84</v>
      </c>
      <c r="D49" s="5">
        <f>'І тур'!I49+'ІІ тур '!I49</f>
        <v>14</v>
      </c>
      <c r="E49" s="58">
        <f>'І тур'!J49:J51+'ІІ тур '!J49:J51</f>
        <v>39</v>
      </c>
      <c r="F49" s="5">
        <v>12</v>
      </c>
      <c r="G49" s="71" t="s">
        <v>134</v>
      </c>
      <c r="H49" s="5">
        <f>'І тур'!G49+'ІІ тур '!G49</f>
        <v>22.59</v>
      </c>
      <c r="I49" s="58">
        <f>'І тур'!H49:H51+'ІІ тур '!H49:H51</f>
        <v>87.52</v>
      </c>
      <c r="J49" s="5">
        <f>'І тур'!E49+'ІІ тур '!E49</f>
        <v>1259</v>
      </c>
      <c r="K49" s="58">
        <f>J49+J50+J51</f>
        <v>4952</v>
      </c>
      <c r="L49" s="5">
        <f>'І тур'!F49+'ІІ тур '!F49</f>
        <v>10</v>
      </c>
      <c r="M49" s="58">
        <f>L49+L50+L51</f>
        <v>38</v>
      </c>
    </row>
    <row r="50" spans="1:13" ht="22.5" customHeight="1">
      <c r="A50" s="55"/>
      <c r="B50" s="14" t="s">
        <v>85</v>
      </c>
      <c r="C50" s="43" t="s">
        <v>86</v>
      </c>
      <c r="D50" s="5">
        <f>'І тур'!I50+'ІІ тур '!I50</f>
        <v>11</v>
      </c>
      <c r="E50" s="59"/>
      <c r="F50" s="4">
        <v>9</v>
      </c>
      <c r="G50" s="72"/>
      <c r="H50" s="5">
        <f>'І тур'!G50+'ІІ тур '!G50</f>
        <v>34.98</v>
      </c>
      <c r="I50" s="59"/>
      <c r="J50" s="5">
        <f>'І тур'!E50+'ІІ тур '!E50</f>
        <v>2098</v>
      </c>
      <c r="K50" s="59"/>
      <c r="L50" s="5">
        <f>'І тур'!F50+'ІІ тур '!F50</f>
        <v>14</v>
      </c>
      <c r="M50" s="59"/>
    </row>
    <row r="51" spans="1:13" ht="22.5" customHeight="1" thickBot="1">
      <c r="A51" s="55"/>
      <c r="B51" s="15"/>
      <c r="C51" s="44" t="s">
        <v>87</v>
      </c>
      <c r="D51" s="5">
        <f>'І тур'!I51+'ІІ тур '!I51</f>
        <v>14</v>
      </c>
      <c r="E51" s="56"/>
      <c r="F51" s="4">
        <v>11</v>
      </c>
      <c r="G51" s="73"/>
      <c r="H51" s="5">
        <f>'І тур'!G51+'ІІ тур '!G51</f>
        <v>29.95</v>
      </c>
      <c r="I51" s="56"/>
      <c r="J51" s="5">
        <f>'І тур'!E51+'ІІ тур '!E51</f>
        <v>1595</v>
      </c>
      <c r="K51" s="56"/>
      <c r="L51" s="5">
        <f>'І тур'!F51+'ІІ тур '!F51</f>
        <v>14</v>
      </c>
      <c r="M51" s="56"/>
    </row>
    <row r="52" spans="1:13" ht="22.5" customHeight="1">
      <c r="A52" s="54">
        <f>A49+1</f>
        <v>17</v>
      </c>
      <c r="B52" s="13" t="s">
        <v>88</v>
      </c>
      <c r="C52" s="40" t="s">
        <v>89</v>
      </c>
      <c r="D52" s="5">
        <f>'І тур'!I52+'ІІ тур '!I52</f>
        <v>40</v>
      </c>
      <c r="E52" s="58">
        <f>'І тур'!J52:J54+'ІІ тур '!J52:J54</f>
        <v>112.5</v>
      </c>
      <c r="F52" s="5">
        <v>61</v>
      </c>
      <c r="G52" s="58">
        <v>22</v>
      </c>
      <c r="H52" s="5">
        <f>'І тур'!G52+'ІІ тур '!G52</f>
        <v>7.4399999999999995</v>
      </c>
      <c r="I52" s="58">
        <f>'І тур'!H52:H54+'ІІ тур '!H52:H54</f>
        <v>26.099999999999998</v>
      </c>
      <c r="J52" s="5">
        <f>'І тур'!E52+'ІІ тур '!E52</f>
        <v>344</v>
      </c>
      <c r="K52" s="58">
        <f>J52+J53+J54</f>
        <v>1210</v>
      </c>
      <c r="L52" s="5">
        <f>'І тур'!F52+'ІІ тур '!F52</f>
        <v>4</v>
      </c>
      <c r="M52" s="58">
        <f>L52+L53+L54</f>
        <v>14</v>
      </c>
    </row>
    <row r="53" spans="1:13" ht="22.5" customHeight="1">
      <c r="A53" s="55"/>
      <c r="B53" s="14" t="s">
        <v>90</v>
      </c>
      <c r="C53" s="41" t="s">
        <v>91</v>
      </c>
      <c r="D53" s="5">
        <f>'І тур'!I53+'ІІ тур '!I53</f>
        <v>30</v>
      </c>
      <c r="E53" s="59"/>
      <c r="F53" s="4">
        <v>51</v>
      </c>
      <c r="G53" s="59"/>
      <c r="H53" s="5">
        <f>'І тур'!G53+'ІІ тур '!G53</f>
        <v>15.74</v>
      </c>
      <c r="I53" s="59"/>
      <c r="J53" s="5">
        <f>'І тур'!E53+'ІІ тур '!E53</f>
        <v>674</v>
      </c>
      <c r="K53" s="59"/>
      <c r="L53" s="5">
        <f>'І тур'!F53+'ІІ тур '!F53</f>
        <v>9</v>
      </c>
      <c r="M53" s="59"/>
    </row>
    <row r="54" spans="1:13" ht="22.5" customHeight="1" thickBot="1">
      <c r="A54" s="55"/>
      <c r="B54" s="15"/>
      <c r="C54" s="39" t="s">
        <v>92</v>
      </c>
      <c r="D54" s="5">
        <f>'І тур'!I54+'ІІ тур '!I54</f>
        <v>42.5</v>
      </c>
      <c r="E54" s="56"/>
      <c r="F54" s="4">
        <v>65</v>
      </c>
      <c r="G54" s="56"/>
      <c r="H54" s="5">
        <f>'І тур'!G54+'ІІ тур '!G54</f>
        <v>2.92</v>
      </c>
      <c r="I54" s="56"/>
      <c r="J54" s="5">
        <f>'І тур'!E54+'ІІ тур '!E54</f>
        <v>192</v>
      </c>
      <c r="K54" s="56"/>
      <c r="L54" s="5">
        <f>'І тур'!F54+'ІІ тур '!F54</f>
        <v>1</v>
      </c>
      <c r="M54" s="56"/>
    </row>
    <row r="55" spans="1:13" ht="22.5" customHeight="1">
      <c r="A55" s="54">
        <f>A52+1</f>
        <v>18</v>
      </c>
      <c r="B55" s="13" t="s">
        <v>93</v>
      </c>
      <c r="C55" s="40" t="s">
        <v>94</v>
      </c>
      <c r="D55" s="5">
        <f>'І тур'!I55+'ІІ тур '!I55</f>
        <v>20</v>
      </c>
      <c r="E55" s="58">
        <f>'І тур'!J55:J57+'ІІ тур '!J55:J57</f>
        <v>66.5</v>
      </c>
      <c r="F55" s="5">
        <v>25</v>
      </c>
      <c r="G55" s="58">
        <v>10</v>
      </c>
      <c r="H55" s="5">
        <f>'І тур'!G55+'ІІ тур '!G55</f>
        <v>22.810000000000002</v>
      </c>
      <c r="I55" s="58">
        <f>'І тур'!H55:H57+'ІІ тур '!H55:H57</f>
        <v>61.43000000000001</v>
      </c>
      <c r="J55" s="5">
        <f>'І тур'!E55+'ІІ тур '!E55</f>
        <v>1081</v>
      </c>
      <c r="K55" s="58">
        <f>J55+J56+J57</f>
        <v>3243</v>
      </c>
      <c r="L55" s="5">
        <f>'І тур'!F55+'ІІ тур '!F55</f>
        <v>12</v>
      </c>
      <c r="M55" s="58">
        <f>L55+L56+L57</f>
        <v>29</v>
      </c>
    </row>
    <row r="56" spans="1:13" ht="22.5" customHeight="1">
      <c r="A56" s="55"/>
      <c r="B56" s="14" t="s">
        <v>95</v>
      </c>
      <c r="C56" s="41" t="s">
        <v>96</v>
      </c>
      <c r="D56" s="5">
        <f>'І тур'!I56+'ІІ тур '!I56</f>
        <v>23.5</v>
      </c>
      <c r="E56" s="59"/>
      <c r="F56" s="4">
        <v>37</v>
      </c>
      <c r="G56" s="59"/>
      <c r="H56" s="5">
        <f>'І тур'!G56+'ІІ тур '!G56</f>
        <v>22.98</v>
      </c>
      <c r="I56" s="59"/>
      <c r="J56" s="5">
        <f>'І тур'!E56+'ІІ тур '!E56</f>
        <v>1398</v>
      </c>
      <c r="K56" s="59"/>
      <c r="L56" s="5">
        <f>'І тур'!F56+'ІІ тур '!F56</f>
        <v>9</v>
      </c>
      <c r="M56" s="59"/>
    </row>
    <row r="57" spans="1:13" ht="22.5" customHeight="1" thickBot="1">
      <c r="A57" s="55"/>
      <c r="B57" s="15"/>
      <c r="C57" s="39" t="s">
        <v>124</v>
      </c>
      <c r="D57" s="5">
        <f>'І тур'!I57+'ІІ тур '!I57</f>
        <v>23</v>
      </c>
      <c r="E57" s="56"/>
      <c r="F57" s="4">
        <v>33</v>
      </c>
      <c r="G57" s="56"/>
      <c r="H57" s="5">
        <f>'І тур'!G57+'ІІ тур '!G57</f>
        <v>15.64</v>
      </c>
      <c r="I57" s="56"/>
      <c r="J57" s="5">
        <f>'І тур'!E57+'ІІ тур '!E57</f>
        <v>764</v>
      </c>
      <c r="K57" s="56"/>
      <c r="L57" s="5">
        <f>'І тур'!F57+'ІІ тур '!F57</f>
        <v>8</v>
      </c>
      <c r="M57" s="56"/>
    </row>
    <row r="58" spans="1:13" ht="22.5" customHeight="1">
      <c r="A58" s="54">
        <f>A55+1</f>
        <v>19</v>
      </c>
      <c r="B58" s="13" t="s">
        <v>132</v>
      </c>
      <c r="C58" s="40" t="s">
        <v>97</v>
      </c>
      <c r="D58" s="5">
        <f>'І тур'!I58+'ІІ тур '!I58</f>
        <v>44</v>
      </c>
      <c r="E58" s="58">
        <f>'І тур'!J58:J60+'ІІ тур '!J58:J60</f>
        <v>75</v>
      </c>
      <c r="F58" s="5">
        <v>68</v>
      </c>
      <c r="G58" s="58">
        <v>12</v>
      </c>
      <c r="H58" s="5">
        <f>'І тур'!G58+'ІІ тур '!G58</f>
        <v>1.2</v>
      </c>
      <c r="I58" s="58">
        <f>'І тур'!H58:H60+'ІІ тур '!H58:H60</f>
        <v>56.3</v>
      </c>
      <c r="J58" s="5">
        <f>'І тур'!E58+'ІІ тур '!E58</f>
        <v>20</v>
      </c>
      <c r="K58" s="58">
        <f>J58+J59+J60</f>
        <v>3430</v>
      </c>
      <c r="L58" s="5">
        <f>'І тур'!F58+'ІІ тур '!F58</f>
        <v>1</v>
      </c>
      <c r="M58" s="58">
        <f>L58+L59+L60</f>
        <v>22</v>
      </c>
    </row>
    <row r="59" spans="1:13" ht="22.5" customHeight="1">
      <c r="A59" s="55"/>
      <c r="B59" s="14" t="s">
        <v>98</v>
      </c>
      <c r="C59" s="41" t="s">
        <v>99</v>
      </c>
      <c r="D59" s="5">
        <f>'І тур'!I59+'ІІ тур '!I59</f>
        <v>4</v>
      </c>
      <c r="E59" s="59"/>
      <c r="F59" s="45" t="s">
        <v>133</v>
      </c>
      <c r="G59" s="59"/>
      <c r="H59" s="5">
        <f>'І тур'!G59+'ІІ тур '!G59</f>
        <v>36.5</v>
      </c>
      <c r="I59" s="59"/>
      <c r="J59" s="5">
        <f>'І тур'!E59+'ІІ тур '!E59</f>
        <v>2450</v>
      </c>
      <c r="K59" s="59"/>
      <c r="L59" s="5">
        <f>'І тур'!F59+'ІІ тур '!F59</f>
        <v>12</v>
      </c>
      <c r="M59" s="59"/>
    </row>
    <row r="60" spans="1:13" ht="22.5" customHeight="1" thickBot="1">
      <c r="A60" s="55"/>
      <c r="B60" s="15"/>
      <c r="C60" s="39" t="s">
        <v>100</v>
      </c>
      <c r="D60" s="5">
        <f>'І тур'!I60+'ІІ тур '!I60</f>
        <v>27</v>
      </c>
      <c r="E60" s="56"/>
      <c r="F60" s="4">
        <v>45</v>
      </c>
      <c r="G60" s="56"/>
      <c r="H60" s="5">
        <f>'І тур'!G60+'ІІ тур '!G60</f>
        <v>18.6</v>
      </c>
      <c r="I60" s="56"/>
      <c r="J60" s="5">
        <f>'І тур'!E60+'ІІ тур '!E60</f>
        <v>960</v>
      </c>
      <c r="K60" s="56"/>
      <c r="L60" s="5">
        <f>'І тур'!F60+'ІІ тур '!F60</f>
        <v>9</v>
      </c>
      <c r="M60" s="56"/>
    </row>
    <row r="61" spans="1:13" ht="22.5" customHeight="1">
      <c r="A61" s="54">
        <f>A58+1</f>
        <v>20</v>
      </c>
      <c r="B61" s="13" t="s">
        <v>101</v>
      </c>
      <c r="C61" s="10" t="s">
        <v>102</v>
      </c>
      <c r="D61" s="5">
        <f>'І тур'!I61+'ІІ тур '!I61</f>
        <v>41</v>
      </c>
      <c r="E61" s="58">
        <f>'І тур'!J61:J63+'ІІ тур '!J61:J63</f>
        <v>97</v>
      </c>
      <c r="F61" s="5">
        <v>63</v>
      </c>
      <c r="G61" s="58">
        <v>21</v>
      </c>
      <c r="H61" s="5">
        <f>'І тур'!G61+'ІІ тур '!G61</f>
        <v>6.48</v>
      </c>
      <c r="I61" s="58">
        <f>'І тур'!H61:H63+'ІІ тур '!H61:H63</f>
        <v>32.59</v>
      </c>
      <c r="J61" s="5">
        <f>'І тур'!E61+'ІІ тур '!E61</f>
        <v>248</v>
      </c>
      <c r="K61" s="58">
        <f>J61+J62+J63</f>
        <v>1759</v>
      </c>
      <c r="L61" s="5">
        <f>'І тур'!F61+'ІІ тур '!F61</f>
        <v>4</v>
      </c>
      <c r="M61" s="58">
        <f>L61+L62+L63</f>
        <v>15</v>
      </c>
    </row>
    <row r="62" spans="1:13" ht="22.5" customHeight="1">
      <c r="A62" s="55"/>
      <c r="B62" s="14"/>
      <c r="C62" s="11" t="s">
        <v>103</v>
      </c>
      <c r="D62" s="5">
        <f>'І тур'!I62+'ІІ тур '!I62</f>
        <v>41</v>
      </c>
      <c r="E62" s="59"/>
      <c r="F62" s="4">
        <v>64</v>
      </c>
      <c r="G62" s="59"/>
      <c r="H62" s="5">
        <f>'І тур'!G62+'ІІ тур '!G62</f>
        <v>5.15</v>
      </c>
      <c r="I62" s="59"/>
      <c r="J62" s="5">
        <f>'І тур'!E62+'ІІ тур '!E62</f>
        <v>215</v>
      </c>
      <c r="K62" s="59"/>
      <c r="L62" s="5">
        <f>'І тур'!F62+'ІІ тур '!F62</f>
        <v>3</v>
      </c>
      <c r="M62" s="59"/>
    </row>
    <row r="63" spans="1:13" ht="22.5" customHeight="1" thickBot="1">
      <c r="A63" s="55"/>
      <c r="B63" s="15"/>
      <c r="C63" s="12" t="s">
        <v>104</v>
      </c>
      <c r="D63" s="5">
        <f>'І тур'!I63+'ІІ тур '!I63</f>
        <v>15</v>
      </c>
      <c r="E63" s="56"/>
      <c r="F63" s="4">
        <v>14</v>
      </c>
      <c r="G63" s="56"/>
      <c r="H63" s="5">
        <f>'І тур'!G63+'ІІ тур '!G63</f>
        <v>20.96</v>
      </c>
      <c r="I63" s="56"/>
      <c r="J63" s="5">
        <f>'І тур'!E63+'ІІ тур '!E63</f>
        <v>1296</v>
      </c>
      <c r="K63" s="56"/>
      <c r="L63" s="5">
        <f>'І тур'!F63+'ІІ тур '!F63</f>
        <v>8</v>
      </c>
      <c r="M63" s="56"/>
    </row>
    <row r="64" spans="1:13" ht="22.5" customHeight="1">
      <c r="A64" s="54">
        <f>A61+1</f>
        <v>21</v>
      </c>
      <c r="B64" s="13" t="s">
        <v>105</v>
      </c>
      <c r="C64" s="10" t="s">
        <v>106</v>
      </c>
      <c r="D64" s="5">
        <f>'І тур'!I64+'ІІ тур '!I64</f>
        <v>37</v>
      </c>
      <c r="E64" s="58">
        <f>'І тур'!J64:J66+'ІІ тур '!J64:J66</f>
        <v>69</v>
      </c>
      <c r="F64" s="5">
        <v>59</v>
      </c>
      <c r="G64" s="58">
        <v>11</v>
      </c>
      <c r="H64" s="5">
        <f>'І тур'!G64+'ІІ тур '!G64</f>
        <v>8.129999999999999</v>
      </c>
      <c r="I64" s="58">
        <f>'І тур'!H64:H66+'ІІ тур '!H64:H66</f>
        <v>56.13</v>
      </c>
      <c r="J64" s="5">
        <f>'І тур'!E64+'ІІ тур '!E64</f>
        <v>313</v>
      </c>
      <c r="K64" s="58">
        <f>J64+J65+J66</f>
        <v>3113</v>
      </c>
      <c r="L64" s="5">
        <f>'І тур'!F64+'ІІ тур '!F64</f>
        <v>5</v>
      </c>
      <c r="M64" s="58">
        <f>L64+L65+L66</f>
        <v>25</v>
      </c>
    </row>
    <row r="65" spans="1:13" ht="22.5" customHeight="1">
      <c r="A65" s="55"/>
      <c r="B65" s="14" t="s">
        <v>107</v>
      </c>
      <c r="C65" s="11" t="s">
        <v>125</v>
      </c>
      <c r="D65" s="5">
        <f>'І тур'!I65+'ІІ тур '!I65</f>
        <v>10</v>
      </c>
      <c r="E65" s="59"/>
      <c r="F65" s="4">
        <v>8</v>
      </c>
      <c r="G65" s="59"/>
      <c r="H65" s="5">
        <f>'І тур'!G65+'ІІ тур '!G65</f>
        <v>32.14</v>
      </c>
      <c r="I65" s="59"/>
      <c r="J65" s="5">
        <f>'І тур'!E65+'ІІ тур '!E65</f>
        <v>1514</v>
      </c>
      <c r="K65" s="59"/>
      <c r="L65" s="5">
        <f>'І тур'!F65+'ІІ тур '!F65</f>
        <v>17</v>
      </c>
      <c r="M65" s="59"/>
    </row>
    <row r="66" spans="1:13" ht="22.5" customHeight="1" thickBot="1">
      <c r="A66" s="55"/>
      <c r="B66" s="15"/>
      <c r="C66" s="12" t="s">
        <v>108</v>
      </c>
      <c r="D66" s="5">
        <f>'І тур'!I66+'ІІ тур '!I66</f>
        <v>22</v>
      </c>
      <c r="E66" s="56"/>
      <c r="F66" s="4">
        <v>30</v>
      </c>
      <c r="G66" s="56"/>
      <c r="H66" s="5">
        <f>'І тур'!G66+'ІІ тур '!G66</f>
        <v>15.860000000000001</v>
      </c>
      <c r="I66" s="56"/>
      <c r="J66" s="5">
        <f>'І тур'!E66+'ІІ тур '!E66</f>
        <v>1286</v>
      </c>
      <c r="K66" s="56"/>
      <c r="L66" s="5">
        <f>'І тур'!F66+'ІІ тур '!F66</f>
        <v>3</v>
      </c>
      <c r="M66" s="56"/>
    </row>
    <row r="67" spans="1:13" ht="22.5" customHeight="1">
      <c r="A67" s="54">
        <f>A64+1</f>
        <v>22</v>
      </c>
      <c r="B67" s="13" t="s">
        <v>109</v>
      </c>
      <c r="C67" s="10" t="s">
        <v>110</v>
      </c>
      <c r="D67" s="5">
        <f>'І тур'!I67+'ІІ тур '!I67</f>
        <v>37</v>
      </c>
      <c r="E67" s="58">
        <f>'І тур'!J67:J69+'ІІ тур '!J67:J69</f>
        <v>85</v>
      </c>
      <c r="F67" s="5">
        <v>58</v>
      </c>
      <c r="G67" s="58">
        <v>17</v>
      </c>
      <c r="H67" s="5">
        <f>'І тур'!G67+'ІІ тур '!G67</f>
        <v>12.830000000000002</v>
      </c>
      <c r="I67" s="58">
        <f>'І тур'!H67:H69+'ІІ тур '!H67:H69</f>
        <v>40.49</v>
      </c>
      <c r="J67" s="5">
        <f>'І тур'!E67+'ІІ тур '!E67</f>
        <v>683</v>
      </c>
      <c r="K67" s="58">
        <f>J67+J68+J69</f>
        <v>2149</v>
      </c>
      <c r="L67" s="5">
        <f>'І тур'!F67+'ІІ тур '!F67</f>
        <v>6</v>
      </c>
      <c r="M67" s="58">
        <f>L67+L68+L69</f>
        <v>19</v>
      </c>
    </row>
    <row r="68" spans="1:13" ht="22.5" customHeight="1">
      <c r="A68" s="55"/>
      <c r="B68" s="14" t="s">
        <v>111</v>
      </c>
      <c r="C68" s="11" t="s">
        <v>112</v>
      </c>
      <c r="D68" s="5">
        <f>'І тур'!I68+'ІІ тур '!I68</f>
        <v>31</v>
      </c>
      <c r="E68" s="59"/>
      <c r="F68" s="4">
        <v>55</v>
      </c>
      <c r="G68" s="59"/>
      <c r="H68" s="5">
        <f>'І тур'!G68+'ІІ тур '!G68</f>
        <v>11.950000000000001</v>
      </c>
      <c r="I68" s="59"/>
      <c r="J68" s="5">
        <f>'І тур'!E68+'ІІ тур '!E68</f>
        <v>495</v>
      </c>
      <c r="K68" s="59"/>
      <c r="L68" s="5">
        <f>'І тур'!F68+'ІІ тур '!F68</f>
        <v>7</v>
      </c>
      <c r="M68" s="59"/>
    </row>
    <row r="69" spans="1:13" ht="22.5" customHeight="1" thickBot="1">
      <c r="A69" s="55"/>
      <c r="B69" s="15"/>
      <c r="C69" s="12" t="s">
        <v>113</v>
      </c>
      <c r="D69" s="5">
        <f>'І тур'!I69+'ІІ тур '!I69</f>
        <v>17</v>
      </c>
      <c r="E69" s="56"/>
      <c r="F69" s="4">
        <v>19</v>
      </c>
      <c r="G69" s="56"/>
      <c r="H69" s="5">
        <f>'І тур'!G69+'ІІ тур '!G69</f>
        <v>15.71</v>
      </c>
      <c r="I69" s="56"/>
      <c r="J69" s="5">
        <f>'І тур'!E69+'ІІ тур '!E69</f>
        <v>971</v>
      </c>
      <c r="K69" s="56"/>
      <c r="L69" s="5">
        <f>'І тур'!F69+'ІІ тур '!F69</f>
        <v>6</v>
      </c>
      <c r="M69" s="56"/>
    </row>
    <row r="70" spans="1:13" ht="22.5" customHeight="1">
      <c r="A70" s="54">
        <f>A67+1</f>
        <v>23</v>
      </c>
      <c r="B70" s="16" t="s">
        <v>114</v>
      </c>
      <c r="C70" s="40" t="s">
        <v>115</v>
      </c>
      <c r="D70" s="5">
        <f>'І тур'!I70+'ІІ тур '!I70</f>
        <v>20</v>
      </c>
      <c r="E70" s="58">
        <f>'І тур'!J70:J72+'ІІ тур '!J70:J72</f>
        <v>80</v>
      </c>
      <c r="F70" s="5">
        <v>24</v>
      </c>
      <c r="G70" s="58">
        <v>14</v>
      </c>
      <c r="H70" s="5">
        <f>'І тур'!G70+'ІІ тур '!G70</f>
        <v>26.560000000000002</v>
      </c>
      <c r="I70" s="58">
        <f>'І тур'!H70:H72+'ІІ тур '!H70:H72</f>
        <v>48.8</v>
      </c>
      <c r="J70" s="5">
        <f>'І тур'!E70+'ІІ тур '!E70</f>
        <v>1656</v>
      </c>
      <c r="K70" s="58">
        <f>J70+J71+J72</f>
        <v>2880</v>
      </c>
      <c r="L70" s="5">
        <f>'І тур'!F70+'ІІ тур '!F70</f>
        <v>10</v>
      </c>
      <c r="M70" s="58">
        <f>L70+L71+L72</f>
        <v>20</v>
      </c>
    </row>
    <row r="71" spans="1:13" ht="22.5" customHeight="1">
      <c r="A71" s="55"/>
      <c r="B71" s="18" t="s">
        <v>116</v>
      </c>
      <c r="C71" s="41" t="s">
        <v>117</v>
      </c>
      <c r="D71" s="5">
        <f>'І тур'!I71+'ІІ тур '!I71</f>
        <v>21</v>
      </c>
      <c r="E71" s="59"/>
      <c r="F71" s="4">
        <v>28</v>
      </c>
      <c r="G71" s="59"/>
      <c r="H71" s="5">
        <f>'І тур'!G71+'ІІ тур '!G71</f>
        <v>18.03</v>
      </c>
      <c r="I71" s="59"/>
      <c r="J71" s="5">
        <f>'І тур'!E71+'ІІ тур '!E71</f>
        <v>1003</v>
      </c>
      <c r="K71" s="59"/>
      <c r="L71" s="5">
        <f>'І тур'!F71+'ІІ тур '!F71</f>
        <v>8</v>
      </c>
      <c r="M71" s="59"/>
    </row>
    <row r="72" spans="1:13" ht="22.5" customHeight="1" thickBot="1">
      <c r="A72" s="55"/>
      <c r="B72" s="20"/>
      <c r="C72" s="39" t="s">
        <v>118</v>
      </c>
      <c r="D72" s="5">
        <f>'І тур'!I72+'ІІ тур '!I72</f>
        <v>39</v>
      </c>
      <c r="E72" s="56"/>
      <c r="F72" s="4">
        <v>60</v>
      </c>
      <c r="G72" s="56"/>
      <c r="H72" s="5">
        <f>'І тур'!G72+'ІІ тур '!G72</f>
        <v>4.21</v>
      </c>
      <c r="I72" s="56"/>
      <c r="J72" s="5">
        <f>'І тур'!E72+'ІІ тур '!E72</f>
        <v>221</v>
      </c>
      <c r="K72" s="56"/>
      <c r="L72" s="5">
        <f>'І тур'!F72+'ІІ тур '!F72</f>
        <v>2</v>
      </c>
      <c r="M72" s="56"/>
    </row>
    <row r="73" spans="1:13" ht="22.5" customHeight="1">
      <c r="A73" s="54">
        <f>A70+1</f>
        <v>24</v>
      </c>
      <c r="B73" s="54" t="s">
        <v>129</v>
      </c>
      <c r="C73" s="5" t="s">
        <v>126</v>
      </c>
      <c r="D73" s="5">
        <f>'І тур'!I73+'ІІ тур '!I73</f>
        <v>23</v>
      </c>
      <c r="E73" s="58">
        <f>'І тур'!J73:J75+'ІІ тур '!J73:J75</f>
        <v>75</v>
      </c>
      <c r="F73" s="5">
        <v>32</v>
      </c>
      <c r="G73" s="58">
        <v>13</v>
      </c>
      <c r="H73" s="5">
        <f>'І тур'!G73+'ІІ тур '!G73</f>
        <v>17.23</v>
      </c>
      <c r="I73" s="58">
        <f>'І тур'!H73:H75+'ІІ тур '!H73:H75</f>
        <v>44.92</v>
      </c>
      <c r="J73" s="5">
        <f>'І тур'!E73+'ІІ тур '!E73</f>
        <v>823</v>
      </c>
      <c r="K73" s="58">
        <f>J73+J74+J75</f>
        <v>2192</v>
      </c>
      <c r="L73" s="5">
        <f>'І тур'!F73+'ІІ тур '!F73</f>
        <v>9</v>
      </c>
      <c r="M73" s="58">
        <f>L73+L74+L75</f>
        <v>23</v>
      </c>
    </row>
    <row r="74" spans="1:13" ht="22.5" customHeight="1">
      <c r="A74" s="55"/>
      <c r="B74" s="55"/>
      <c r="C74" s="4" t="s">
        <v>127</v>
      </c>
      <c r="D74" s="5">
        <f>'І тур'!I74+'ІІ тур '!I74</f>
        <v>26</v>
      </c>
      <c r="E74" s="59"/>
      <c r="F74" s="4">
        <v>44</v>
      </c>
      <c r="G74" s="59"/>
      <c r="H74" s="5">
        <f>'І тур'!G74+'ІІ тур '!G74</f>
        <v>10.780000000000001</v>
      </c>
      <c r="I74" s="59"/>
      <c r="J74" s="5">
        <f>'І тур'!E74+'ІІ тур '!E74</f>
        <v>378</v>
      </c>
      <c r="K74" s="59"/>
      <c r="L74" s="5">
        <f>'І тур'!F74+'ІІ тур '!F74</f>
        <v>7</v>
      </c>
      <c r="M74" s="59"/>
    </row>
    <row r="75" spans="1:13" ht="22.5" customHeight="1">
      <c r="A75" s="55"/>
      <c r="B75" s="55"/>
      <c r="C75" s="4" t="s">
        <v>128</v>
      </c>
      <c r="D75" s="5">
        <f>'І тур'!I75+'ІІ тур '!I75</f>
        <v>26</v>
      </c>
      <c r="E75" s="56"/>
      <c r="F75" s="4">
        <v>43</v>
      </c>
      <c r="G75" s="56"/>
      <c r="H75" s="5">
        <f>'І тур'!G75+'ІІ тур '!G75</f>
        <v>16.91</v>
      </c>
      <c r="I75" s="56"/>
      <c r="J75" s="5">
        <f>'І тур'!E75+'ІІ тур '!E75</f>
        <v>991</v>
      </c>
      <c r="K75" s="56"/>
      <c r="L75" s="5">
        <f>'І тур'!F75+'ІІ тур '!F75</f>
        <v>7</v>
      </c>
      <c r="M75" s="56"/>
    </row>
  </sheetData>
  <mergeCells count="147">
    <mergeCell ref="M70:M72"/>
    <mergeCell ref="M73:M75"/>
    <mergeCell ref="M58:M60"/>
    <mergeCell ref="M61:M63"/>
    <mergeCell ref="M64:M66"/>
    <mergeCell ref="M67:M69"/>
    <mergeCell ref="M46:M48"/>
    <mergeCell ref="M49:M51"/>
    <mergeCell ref="M52:M54"/>
    <mergeCell ref="M55:M57"/>
    <mergeCell ref="M34:M36"/>
    <mergeCell ref="M37:M39"/>
    <mergeCell ref="M40:M42"/>
    <mergeCell ref="M43:M45"/>
    <mergeCell ref="M22:M24"/>
    <mergeCell ref="M25:M27"/>
    <mergeCell ref="M28:M30"/>
    <mergeCell ref="M31:M33"/>
    <mergeCell ref="E7:E9"/>
    <mergeCell ref="E10:E12"/>
    <mergeCell ref="E13:E15"/>
    <mergeCell ref="E16:E18"/>
    <mergeCell ref="E19:E21"/>
    <mergeCell ref="E22:E24"/>
    <mergeCell ref="I7:I9"/>
    <mergeCell ref="K64:K66"/>
    <mergeCell ref="K40:K42"/>
    <mergeCell ref="K43:K45"/>
    <mergeCell ref="K46:K48"/>
    <mergeCell ref="K49:K51"/>
    <mergeCell ref="K28:K30"/>
    <mergeCell ref="K31:K33"/>
    <mergeCell ref="K67:K69"/>
    <mergeCell ref="K70:K72"/>
    <mergeCell ref="K73:K75"/>
    <mergeCell ref="K52:K54"/>
    <mergeCell ref="K55:K57"/>
    <mergeCell ref="K58:K60"/>
    <mergeCell ref="K61:K63"/>
    <mergeCell ref="K34:K36"/>
    <mergeCell ref="K37:K39"/>
    <mergeCell ref="K4:K6"/>
    <mergeCell ref="K7:K9"/>
    <mergeCell ref="K10:K12"/>
    <mergeCell ref="K13:K15"/>
    <mergeCell ref="K16:K18"/>
    <mergeCell ref="K19:K21"/>
    <mergeCell ref="K22:K24"/>
    <mergeCell ref="K25:K27"/>
    <mergeCell ref="I73:I75"/>
    <mergeCell ref="I61:I63"/>
    <mergeCell ref="I64:I66"/>
    <mergeCell ref="I67:I69"/>
    <mergeCell ref="I70:I72"/>
    <mergeCell ref="I49:I51"/>
    <mergeCell ref="I52:I54"/>
    <mergeCell ref="I55:I57"/>
    <mergeCell ref="I58:I60"/>
    <mergeCell ref="I37:I39"/>
    <mergeCell ref="I40:I42"/>
    <mergeCell ref="I43:I45"/>
    <mergeCell ref="I46:I48"/>
    <mergeCell ref="I25:I27"/>
    <mergeCell ref="I28:I30"/>
    <mergeCell ref="I31:I33"/>
    <mergeCell ref="I34:I36"/>
    <mergeCell ref="G4:G6"/>
    <mergeCell ref="G7:G9"/>
    <mergeCell ref="G10:G12"/>
    <mergeCell ref="G13:G15"/>
    <mergeCell ref="M10:M12"/>
    <mergeCell ref="M13:M15"/>
    <mergeCell ref="I4:I6"/>
    <mergeCell ref="I13:I15"/>
    <mergeCell ref="I10:I12"/>
    <mergeCell ref="A73:A75"/>
    <mergeCell ref="B73:B75"/>
    <mergeCell ref="E73:E75"/>
    <mergeCell ref="G73:G75"/>
    <mergeCell ref="A67:A69"/>
    <mergeCell ref="E67:E69"/>
    <mergeCell ref="G67:G69"/>
    <mergeCell ref="A70:A72"/>
    <mergeCell ref="E70:E72"/>
    <mergeCell ref="G70:G72"/>
    <mergeCell ref="A61:A63"/>
    <mergeCell ref="E61:E63"/>
    <mergeCell ref="G61:G63"/>
    <mergeCell ref="A64:A66"/>
    <mergeCell ref="E64:E66"/>
    <mergeCell ref="G64:G66"/>
    <mergeCell ref="A55:A57"/>
    <mergeCell ref="E55:E57"/>
    <mergeCell ref="G55:G57"/>
    <mergeCell ref="A58:A60"/>
    <mergeCell ref="E58:E60"/>
    <mergeCell ref="G58:G60"/>
    <mergeCell ref="A49:A51"/>
    <mergeCell ref="E49:E51"/>
    <mergeCell ref="G49:G51"/>
    <mergeCell ref="A52:A54"/>
    <mergeCell ref="E52:E54"/>
    <mergeCell ref="G52:G54"/>
    <mergeCell ref="A43:A45"/>
    <mergeCell ref="E43:E45"/>
    <mergeCell ref="G43:G45"/>
    <mergeCell ref="A46:A48"/>
    <mergeCell ref="E46:E48"/>
    <mergeCell ref="G46:G48"/>
    <mergeCell ref="A37:A39"/>
    <mergeCell ref="E37:E39"/>
    <mergeCell ref="G37:G39"/>
    <mergeCell ref="A40:A42"/>
    <mergeCell ref="E40:E42"/>
    <mergeCell ref="G40:G42"/>
    <mergeCell ref="A31:A33"/>
    <mergeCell ref="E31:E33"/>
    <mergeCell ref="G31:G33"/>
    <mergeCell ref="A34:A36"/>
    <mergeCell ref="E34:E36"/>
    <mergeCell ref="G34:G36"/>
    <mergeCell ref="A25:A27"/>
    <mergeCell ref="E25:E27"/>
    <mergeCell ref="G25:G27"/>
    <mergeCell ref="A28:A30"/>
    <mergeCell ref="E28:E30"/>
    <mergeCell ref="G28:G30"/>
    <mergeCell ref="A22:A24"/>
    <mergeCell ref="G22:G24"/>
    <mergeCell ref="M16:M18"/>
    <mergeCell ref="M19:M21"/>
    <mergeCell ref="A19:A21"/>
    <mergeCell ref="G19:G21"/>
    <mergeCell ref="A16:A18"/>
    <mergeCell ref="I16:I18"/>
    <mergeCell ref="I19:I21"/>
    <mergeCell ref="I22:I24"/>
    <mergeCell ref="A1:M1"/>
    <mergeCell ref="A2:M2"/>
    <mergeCell ref="G16:G18"/>
    <mergeCell ref="A13:A15"/>
    <mergeCell ref="M4:M6"/>
    <mergeCell ref="A10:A12"/>
    <mergeCell ref="A7:A9"/>
    <mergeCell ref="A4:A6"/>
    <mergeCell ref="E4:E6"/>
    <mergeCell ref="M7:M9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Antoha</cp:lastModifiedBy>
  <cp:lastPrinted>2008-09-12T14:38:28Z</cp:lastPrinted>
  <dcterms:created xsi:type="dcterms:W3CDTF">2008-09-08T10:21:35Z</dcterms:created>
  <dcterms:modified xsi:type="dcterms:W3CDTF">2008-09-14T15:38:50Z</dcterms:modified>
  <cp:category/>
  <cp:version/>
  <cp:contentType/>
  <cp:contentStatus/>
</cp:coreProperties>
</file>